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ripp/Downloads/"/>
    </mc:Choice>
  </mc:AlternateContent>
  <xr:revisionPtr revIDLastSave="0" documentId="8_{84A31999-3570-F949-B8D5-7C4CE05D13CD}" xr6:coauthVersionLast="45" xr6:coauthVersionMax="45" xr10:uidLastSave="{00000000-0000-0000-0000-000000000000}"/>
  <bookViews>
    <workbookView xWindow="120" yWindow="460" windowWidth="35420" windowHeight="20380" tabRatio="500"/>
  </bookViews>
  <sheets>
    <sheet name="Income statement" sheetId="2" r:id="rId1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2" i="2" l="1"/>
  <c r="P42" i="2"/>
  <c r="Q42" i="2"/>
  <c r="R42" i="2"/>
  <c r="S42" i="2"/>
  <c r="T42" i="2"/>
  <c r="U42" i="2"/>
  <c r="V42" i="2"/>
  <c r="V54" i="2" s="1"/>
  <c r="W42" i="2"/>
  <c r="X42" i="2"/>
  <c r="Y42" i="2"/>
  <c r="Z42" i="2"/>
  <c r="O50" i="2"/>
  <c r="P50" i="2"/>
  <c r="Q50" i="2"/>
  <c r="R50" i="2"/>
  <c r="R54" i="2" s="1"/>
  <c r="S50" i="2"/>
  <c r="T50" i="2"/>
  <c r="U50" i="2"/>
  <c r="V50" i="2"/>
  <c r="W50" i="2"/>
  <c r="X50" i="2"/>
  <c r="Y50" i="2"/>
  <c r="Z50" i="2"/>
  <c r="Z54" i="2" s="1"/>
  <c r="O53" i="2"/>
  <c r="P53" i="2"/>
  <c r="Q53" i="2"/>
  <c r="R53" i="2"/>
  <c r="S53" i="2"/>
  <c r="T53" i="2"/>
  <c r="U53" i="2"/>
  <c r="V53" i="2"/>
  <c r="W53" i="2"/>
  <c r="X53" i="2"/>
  <c r="Y53" i="2"/>
  <c r="Z53" i="2"/>
  <c r="O58" i="2"/>
  <c r="P58" i="2"/>
  <c r="Q58" i="2"/>
  <c r="R58" i="2"/>
  <c r="R66" i="2" s="1"/>
  <c r="S58" i="2"/>
  <c r="T58" i="2"/>
  <c r="U58" i="2"/>
  <c r="V58" i="2"/>
  <c r="W58" i="2"/>
  <c r="X58" i="2"/>
  <c r="Y58" i="2"/>
  <c r="Z58" i="2"/>
  <c r="Z66" i="2" s="1"/>
  <c r="O61" i="2"/>
  <c r="P61" i="2"/>
  <c r="Q61" i="2"/>
  <c r="R61" i="2"/>
  <c r="S61" i="2"/>
  <c r="T61" i="2"/>
  <c r="U61" i="2"/>
  <c r="V61" i="2"/>
  <c r="V66" i="2" s="1"/>
  <c r="W61" i="2"/>
  <c r="X61" i="2"/>
  <c r="Y61" i="2"/>
  <c r="Z61" i="2"/>
  <c r="O65" i="2"/>
  <c r="P65" i="2"/>
  <c r="Q65" i="2"/>
  <c r="R65" i="2"/>
  <c r="S65" i="2"/>
  <c r="T65" i="2"/>
  <c r="U65" i="2"/>
  <c r="V65" i="2"/>
  <c r="W65" i="2"/>
  <c r="X65" i="2"/>
  <c r="Y65" i="2"/>
  <c r="Z65" i="2"/>
  <c r="O10" i="2"/>
  <c r="P10" i="2"/>
  <c r="Q10" i="2"/>
  <c r="R10" i="2"/>
  <c r="S10" i="2"/>
  <c r="T10" i="2"/>
  <c r="U10" i="2"/>
  <c r="V10" i="2"/>
  <c r="V16" i="2" s="1"/>
  <c r="V30" i="2" s="1"/>
  <c r="V34" i="2" s="1"/>
  <c r="W10" i="2"/>
  <c r="X10" i="2"/>
  <c r="Y10" i="2"/>
  <c r="Z10" i="2"/>
  <c r="O15" i="2"/>
  <c r="P15" i="2"/>
  <c r="Q15" i="2"/>
  <c r="R15" i="2"/>
  <c r="R16" i="2" s="1"/>
  <c r="R30" i="2" s="1"/>
  <c r="R34" i="2" s="1"/>
  <c r="S15" i="2"/>
  <c r="T15" i="2"/>
  <c r="U15" i="2"/>
  <c r="V15" i="2"/>
  <c r="W15" i="2"/>
  <c r="X15" i="2"/>
  <c r="Y15" i="2"/>
  <c r="Z15" i="2"/>
  <c r="Z16" i="2" s="1"/>
  <c r="Z30" i="2" s="1"/>
  <c r="Z34" i="2" s="1"/>
  <c r="O29" i="2"/>
  <c r="P29" i="2"/>
  <c r="Q29" i="2"/>
  <c r="R29" i="2"/>
  <c r="S29" i="2"/>
  <c r="T29" i="2"/>
  <c r="U29" i="2"/>
  <c r="V29" i="2"/>
  <c r="W29" i="2"/>
  <c r="X29" i="2"/>
  <c r="Y29" i="2"/>
  <c r="Z29" i="2"/>
  <c r="O33" i="2"/>
  <c r="P33" i="2"/>
  <c r="Q33" i="2"/>
  <c r="R33" i="2"/>
  <c r="S33" i="2"/>
  <c r="T33" i="2"/>
  <c r="U33" i="2"/>
  <c r="V33" i="2"/>
  <c r="W33" i="2"/>
  <c r="X33" i="2"/>
  <c r="Y33" i="2"/>
  <c r="Z33" i="2"/>
  <c r="B42" i="2"/>
  <c r="C42" i="2"/>
  <c r="D42" i="2"/>
  <c r="E42" i="2"/>
  <c r="F42" i="2"/>
  <c r="G42" i="2"/>
  <c r="H42" i="2"/>
  <c r="I42" i="2"/>
  <c r="I54" i="2" s="1"/>
  <c r="J42" i="2"/>
  <c r="K42" i="2"/>
  <c r="L42" i="2"/>
  <c r="M42" i="2"/>
  <c r="B50" i="2"/>
  <c r="C50" i="2"/>
  <c r="D50" i="2"/>
  <c r="E50" i="2"/>
  <c r="E54" i="2" s="1"/>
  <c r="F50" i="2"/>
  <c r="G50" i="2"/>
  <c r="H50" i="2"/>
  <c r="I50" i="2"/>
  <c r="J50" i="2"/>
  <c r="K50" i="2"/>
  <c r="L50" i="2"/>
  <c r="M50" i="2"/>
  <c r="M54" i="2" s="1"/>
  <c r="B53" i="2"/>
  <c r="C53" i="2"/>
  <c r="D53" i="2"/>
  <c r="E53" i="2"/>
  <c r="F53" i="2"/>
  <c r="G53" i="2"/>
  <c r="H53" i="2"/>
  <c r="I53" i="2"/>
  <c r="J53" i="2"/>
  <c r="K53" i="2"/>
  <c r="L53" i="2"/>
  <c r="M53" i="2"/>
  <c r="B58" i="2"/>
  <c r="C58" i="2"/>
  <c r="D58" i="2"/>
  <c r="E58" i="2"/>
  <c r="F58" i="2"/>
  <c r="G58" i="2"/>
  <c r="H58" i="2"/>
  <c r="I58" i="2"/>
  <c r="J58" i="2"/>
  <c r="K58" i="2"/>
  <c r="L58" i="2"/>
  <c r="M58" i="2"/>
  <c r="M66" i="2" s="1"/>
  <c r="B61" i="2"/>
  <c r="C61" i="2"/>
  <c r="D61" i="2"/>
  <c r="E61" i="2"/>
  <c r="F61" i="2"/>
  <c r="G61" i="2"/>
  <c r="H61" i="2"/>
  <c r="I61" i="2"/>
  <c r="J61" i="2"/>
  <c r="K61" i="2"/>
  <c r="L61" i="2"/>
  <c r="M61" i="2"/>
  <c r="B65" i="2"/>
  <c r="C65" i="2"/>
  <c r="D65" i="2"/>
  <c r="E65" i="2"/>
  <c r="F65" i="2"/>
  <c r="G65" i="2"/>
  <c r="H65" i="2"/>
  <c r="I65" i="2"/>
  <c r="J65" i="2"/>
  <c r="K65" i="2"/>
  <c r="L65" i="2"/>
  <c r="M65" i="2"/>
  <c r="B10" i="2"/>
  <c r="C10" i="2"/>
  <c r="D10" i="2"/>
  <c r="E10" i="2"/>
  <c r="E16" i="2" s="1"/>
  <c r="E30" i="2" s="1"/>
  <c r="E34" i="2" s="1"/>
  <c r="F10" i="2"/>
  <c r="G10" i="2"/>
  <c r="H10" i="2"/>
  <c r="I10" i="2"/>
  <c r="I16" i="2" s="1"/>
  <c r="I30" i="2" s="1"/>
  <c r="I34" i="2" s="1"/>
  <c r="J10" i="2"/>
  <c r="K10" i="2"/>
  <c r="L10" i="2"/>
  <c r="M10" i="2"/>
  <c r="M16" i="2" s="1"/>
  <c r="M30" i="2" s="1"/>
  <c r="M34" i="2" s="1"/>
  <c r="B15" i="2"/>
  <c r="C15" i="2"/>
  <c r="D15" i="2"/>
  <c r="E15" i="2"/>
  <c r="F15" i="2"/>
  <c r="G15" i="2"/>
  <c r="H15" i="2"/>
  <c r="I15" i="2"/>
  <c r="J15" i="2"/>
  <c r="K15" i="2"/>
  <c r="L15" i="2"/>
  <c r="M15" i="2"/>
  <c r="B29" i="2"/>
  <c r="C29" i="2"/>
  <c r="D29" i="2"/>
  <c r="E29" i="2"/>
  <c r="F29" i="2"/>
  <c r="G29" i="2"/>
  <c r="H29" i="2"/>
  <c r="I29" i="2"/>
  <c r="J29" i="2"/>
  <c r="K29" i="2"/>
  <c r="L29" i="2"/>
  <c r="M29" i="2"/>
  <c r="B33" i="2"/>
  <c r="C33" i="2"/>
  <c r="D33" i="2"/>
  <c r="E33" i="2"/>
  <c r="F33" i="2"/>
  <c r="G33" i="2"/>
  <c r="H33" i="2"/>
  <c r="I33" i="2"/>
  <c r="J33" i="2"/>
  <c r="K33" i="2"/>
  <c r="L33" i="2"/>
  <c r="M33" i="2"/>
  <c r="U54" i="2"/>
  <c r="Q66" i="2"/>
  <c r="Y54" i="2"/>
  <c r="K54" i="2"/>
  <c r="X16" i="2"/>
  <c r="X30" i="2"/>
  <c r="X34" i="2" s="1"/>
  <c r="P66" i="2"/>
  <c r="S54" i="2"/>
  <c r="X54" i="2"/>
  <c r="J16" i="2"/>
  <c r="B16" i="2"/>
  <c r="W16" i="2"/>
  <c r="W30" i="2" s="1"/>
  <c r="W34" i="2" s="1"/>
  <c r="U66" i="2"/>
  <c r="B54" i="2"/>
  <c r="J54" i="2"/>
  <c r="S16" i="2"/>
  <c r="S30" i="2" s="1"/>
  <c r="S34" i="2" s="1"/>
  <c r="W54" i="2"/>
  <c r="T54" i="2"/>
  <c r="Q54" i="2"/>
  <c r="Y66" i="2"/>
  <c r="P54" i="2"/>
  <c r="H54" i="2"/>
  <c r="C54" i="2"/>
  <c r="W66" i="2"/>
  <c r="O66" i="2"/>
  <c r="T66" i="2"/>
  <c r="T16" i="2"/>
  <c r="T30" i="2"/>
  <c r="T34" i="2"/>
  <c r="Y16" i="2"/>
  <c r="Y30" i="2" s="1"/>
  <c r="Y34" i="2" s="1"/>
  <c r="Q16" i="2"/>
  <c r="Q30" i="2" s="1"/>
  <c r="Q34" i="2" s="1"/>
  <c r="O54" i="2"/>
  <c r="O16" i="2"/>
  <c r="O30" i="2" s="1"/>
  <c r="O34" i="2" s="1"/>
  <c r="S66" i="2"/>
  <c r="X66" i="2"/>
  <c r="P16" i="2"/>
  <c r="P30" i="2"/>
  <c r="P34" i="2"/>
  <c r="K66" i="2"/>
  <c r="C66" i="2"/>
  <c r="H66" i="2"/>
  <c r="E66" i="2"/>
  <c r="U16" i="2"/>
  <c r="U30" i="2" s="1"/>
  <c r="U34" i="2" s="1"/>
  <c r="G16" i="2"/>
  <c r="G30" i="2" s="1"/>
  <c r="G34" i="2" s="1"/>
  <c r="J66" i="2"/>
  <c r="B66" i="2"/>
  <c r="K16" i="2"/>
  <c r="K30" i="2" s="1"/>
  <c r="K34" i="2" s="1"/>
  <c r="C16" i="2"/>
  <c r="C30" i="2" s="1"/>
  <c r="C34" i="2" s="1"/>
  <c r="F16" i="2"/>
  <c r="F30" i="2" s="1"/>
  <c r="F34" i="2" s="1"/>
  <c r="F66" i="2"/>
  <c r="G54" i="2"/>
  <c r="G66" i="2"/>
  <c r="L66" i="2"/>
  <c r="D66" i="2"/>
  <c r="I66" i="2"/>
  <c r="L54" i="2"/>
  <c r="D54" i="2"/>
  <c r="F54" i="2"/>
  <c r="J30" i="2"/>
  <c r="J34" i="2" s="1"/>
  <c r="H16" i="2"/>
  <c r="H30" i="2" s="1"/>
  <c r="H34" i="2" s="1"/>
  <c r="B30" i="2"/>
  <c r="B34" i="2" s="1"/>
  <c r="L16" i="2"/>
  <c r="L30" i="2"/>
  <c r="L34" i="2" s="1"/>
  <c r="D16" i="2"/>
  <c r="D30" i="2" s="1"/>
  <c r="D34" i="2" s="1"/>
</calcChain>
</file>

<file path=xl/sharedStrings.xml><?xml version="1.0" encoding="utf-8"?>
<sst xmlns="http://schemas.openxmlformats.org/spreadsheetml/2006/main" count="108" uniqueCount="72">
  <si>
    <t>Budgeted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</si>
  <si>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</si>
  <si>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</si>
  <si>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</si>
  <si>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</si>
  <si>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</si>
  <si>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</si>
  <si>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</si>
  <si>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</si>
  <si>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</si>
  <si>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</si>
  <si>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</si>
  <si>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</si>
  <si>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Current Assets</t>
  </si>
  <si>
    <t xml:space="preserve">  Cash and cash equivalents</t>
  </si>
  <si>
    <t xml:space="preserve">  Accounts receivable</t>
  </si>
  <si>
    <t xml:space="preserve">  Inventory</t>
  </si>
  <si>
    <t xml:space="preserve">  Prepaid expense</t>
  </si>
  <si>
    <t xml:space="preserve">    Total Current Assets</t>
  </si>
  <si>
    <t>Property and Equipment</t>
  </si>
  <si>
    <t xml:space="preserve">  Land</t>
  </si>
  <si>
    <t xml:space="preserve">  Buildings and improvements</t>
  </si>
  <si>
    <t xml:space="preserve">  Equipment</t>
  </si>
  <si>
    <t xml:space="preserve">  Office equipment</t>
  </si>
  <si>
    <t xml:space="preserve">  Autos</t>
  </si>
  <si>
    <t xml:space="preserve">  Accumulated depreciation</t>
  </si>
  <si>
    <t xml:space="preserve">    Total Property and Equipment</t>
  </si>
  <si>
    <t>Other Assets</t>
  </si>
  <si>
    <t xml:space="preserve">  Other receivables</t>
  </si>
  <si>
    <t xml:space="preserve">    Total Other Assets</t>
  </si>
  <si>
    <t>Total</t>
  </si>
  <si>
    <t>Current Liabilities</t>
  </si>
  <si>
    <t xml:space="preserve">  Accounts payables</t>
  </si>
  <si>
    <t xml:space="preserve">  Withheld and accrued taxes</t>
  </si>
  <si>
    <t xml:space="preserve">    Total Current Liabilities</t>
  </si>
  <si>
    <t>Long Term Liabilities</t>
  </si>
  <si>
    <t xml:space="preserve">  Note payable</t>
  </si>
  <si>
    <t xml:space="preserve">    Total Long Term Liabilities</t>
  </si>
  <si>
    <t>Stockholders' Equity</t>
  </si>
  <si>
    <t xml:space="preserve">  Common stock</t>
  </si>
  <si>
    <t xml:space="preserve">  Retained Earnings</t>
  </si>
  <si>
    <t xml:space="preserve">    Total Stockholders' Equity</t>
  </si>
  <si>
    <t>Revenue</t>
  </si>
  <si>
    <t xml:space="preserve">  Sales</t>
  </si>
  <si>
    <t xml:space="preserve">  Returns and allowances</t>
  </si>
  <si>
    <t xml:space="preserve">    Total Revenue</t>
  </si>
  <si>
    <t>Cost of Sales</t>
  </si>
  <si>
    <t xml:space="preserve">  Purchases</t>
  </si>
  <si>
    <t xml:space="preserve">  Direct Labor</t>
  </si>
  <si>
    <t xml:space="preserve">  Supplies</t>
  </si>
  <si>
    <t xml:space="preserve">    Total Cost of Sales</t>
  </si>
  <si>
    <t>Gross Profit</t>
  </si>
  <si>
    <t>Operating Expenses</t>
  </si>
  <si>
    <t xml:space="preserve">  Administrative wages</t>
  </si>
  <si>
    <t xml:space="preserve">  Commissions</t>
  </si>
  <si>
    <t xml:space="preserve">  Depreciation</t>
  </si>
  <si>
    <t xml:space="preserve">  Insurance</t>
  </si>
  <si>
    <t xml:space="preserve">  Miscellaneous expense</t>
  </si>
  <si>
    <t xml:space="preserve">  Payroll taxes</t>
  </si>
  <si>
    <t xml:space="preserve">  Rent</t>
  </si>
  <si>
    <t xml:space="preserve">  Telephone</t>
  </si>
  <si>
    <t xml:space="preserve">  Travel and entertainment</t>
  </si>
  <si>
    <t xml:space="preserve">  Repairs and maintenance</t>
  </si>
  <si>
    <t xml:space="preserve">  Utilities</t>
  </si>
  <si>
    <t xml:space="preserve">    Total Operating Expenses</t>
  </si>
  <si>
    <t>Income from operations</t>
  </si>
  <si>
    <t>Other Income(Expense)</t>
  </si>
  <si>
    <t xml:space="preserve">  Interest expense</t>
  </si>
  <si>
    <t xml:space="preserve">    Total Other Income(Expense)</t>
  </si>
  <si>
    <t>Net Income</t>
  </si>
  <si>
    <t>2019 Historical Data</t>
  </si>
  <si>
    <t>2020 Actual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</si>
</sst>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;\-&quot;$&quot;#,##0"/>
  </numFmts>
  <fonts count="5" x14ac:knownFonts="1">
    <font>
      <sz val="8.25"/>
      <name val="Microsoft Sans Serif"/>
    </font>
    <font>
      <sz val="8.25"/>
      <name val="Microsoft Sans Serif"/>
    </font>
    <font>
      <sz val="8.25"/>
      <name val="Microsoft Sans Serif"/>
      <family val="2"/>
    </font>
    <font>
      <b/>
      <sz val="8.25"/>
      <name val="Microsoft Sans Serif"/>
      <family val="2"/>
    </font>
    <font>
      <b/>
      <sz val="16"/>
      <color theme="0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protection locked="0"/>
    </xf>
  </cellStyleXfs>
  <cellXfs count="2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horizontal="center" vertical="top"/>
      <protection locked="0"/>
    </xf>
    <xf numFmtId="49" fontId="1" fillId="0" borderId="1" xfId="0" applyNumberFormat="1" applyFont="1" applyBorder="1" applyAlignment="1">
      <alignment horizontal="center" vertical="top"/>
      <protection locked="0"/>
    </xf>
    <xf numFmtId="164" fontId="1" fillId="0" borderId="0" xfId="0" applyNumberFormat="1" applyFont="1" applyAlignment="1">
      <alignment vertical="top"/>
      <protection locked="0"/>
    </xf>
    <xf numFmtId="3" fontId="1" fillId="0" borderId="0" xfId="0" applyNumberFormat="1" applyFont="1" applyAlignment="1">
      <alignment vertical="top"/>
      <protection locked="0"/>
    </xf>
    <xf numFmtId="3" fontId="1" fillId="0" borderId="1" xfId="0" applyNumberFormat="1" applyFont="1" applyBorder="1" applyAlignment="1">
      <alignment vertical="top"/>
      <protection locked="0"/>
    </xf>
    <xf numFmtId="49" fontId="1" fillId="0" borderId="0" xfId="0" applyNumberFormat="1" applyFont="1" applyAlignment="1">
      <alignment vertical="top"/>
      <protection locked="0"/>
    </xf>
    <xf numFmtId="3" fontId="2" fillId="0" borderId="1" xfId="0" applyNumberFormat="1" applyFont="1" applyBorder="1" applyAlignment="1">
      <alignment vertical="top"/>
      <protection locked="0"/>
    </xf>
    <xf numFmtId="3" fontId="2" fillId="0" borderId="0" xfId="0" applyNumberFormat="1" applyFont="1" applyAlignment="1">
      <alignment vertical="top"/>
      <protection locked="0"/>
    </xf>
    <xf numFmtId="164" fontId="2" fillId="0" borderId="0" xfId="0" applyNumberFormat="1" applyFont="1" applyAlignment="1">
      <alignment vertical="top"/>
      <protection locked="0"/>
    </xf>
    <xf numFmtId="0" fontId="2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center" vertical="center"/>
      <protection locked="0"/>
    </xf>
    <xf numFmtId="49" fontId="2" fillId="0" borderId="1" xfId="0" applyNumberFormat="1" applyFont="1" applyBorder="1" applyAlignment="1">
      <alignment horizontal="center" vertical="center"/>
      <protection locked="0"/>
    </xf>
    <xf numFmtId="49" fontId="1" fillId="0" borderId="0" xfId="0" applyNumberFormat="1" applyFont="1" applyBorder="1" applyAlignment="1">
      <alignment horizontal="center" vertical="top"/>
      <protection locked="0"/>
    </xf>
    <xf numFmtId="0" fontId="2" fillId="0" borderId="0" xfId="0" applyFont="1" applyFill="1" applyAlignment="1">
      <alignment vertical="top"/>
      <protection locked="0"/>
    </xf>
    <xf numFmtId="3" fontId="4" fillId="0" borderId="0" xfId="0" applyNumberFormat="1" applyFont="1" applyFill="1" applyAlignment="1">
      <alignment vertical="center"/>
      <protection locked="0"/>
    </xf>
    <xf numFmtId="0" fontId="3" fillId="0" borderId="0" xfId="0" applyFont="1" applyAlignment="1">
      <alignment vertical="top"/>
      <protection locked="0"/>
    </xf>
    <xf numFmtId="3" fontId="3" fillId="0" borderId="0" xfId="0" applyNumberFormat="1" applyFont="1" applyAlignment="1">
      <alignment vertical="top"/>
      <protection locked="0"/>
    </xf>
    <xf numFmtId="3" fontId="3" fillId="0" borderId="1" xfId="0" applyNumberFormat="1" applyFont="1" applyBorder="1" applyAlignment="1">
      <alignment vertical="top"/>
      <protection locked="0"/>
    </xf>
    <xf numFmtId="164" fontId="3" fillId="0" borderId="0" xfId="0" applyNumberFormat="1" applyFont="1" applyAlignment="1">
      <alignment vertical="top"/>
      <protection locked="0"/>
    </xf>
    <xf numFmtId="164" fontId="3" fillId="0" borderId="1" xfId="0" applyNumberFormat="1" applyFont="1" applyBorder="1" applyAlignment="1">
      <alignment vertical="top"/>
      <protection locked="0"/>
    </xf>
    <xf numFmtId="2" fontId="3" fillId="0" borderId="0" xfId="0" applyNumberFormat="1" applyFont="1" applyAlignment="1">
      <alignment vertical="top"/>
      <protection locked="0"/>
    </xf>
    <xf numFmtId="49" fontId="2" fillId="0" borderId="2" xfId="0" applyNumberFormat="1" applyFont="1" applyBorder="1" applyAlignment="1">
      <alignment horizontal="center" vertical="top"/>
      <protection locked="0"/>
    </xf>
    <xf numFmtId="49" fontId="2" fillId="0" borderId="3" xfId="0" applyNumberFormat="1" applyFont="1" applyBorder="1" applyAlignment="1">
      <alignment horizontal="center" vertical="top"/>
      <protection locked="0"/>
    </xf>
    <xf numFmtId="3" fontId="4" fillId="2" borderId="0" xfId="0" applyNumberFormat="1" applyFont="1" applyFill="1" applyAlignment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showGridLines="0" tabSelected="1" workbookViewId="0">
      <selection activeCell="O2" sqref="O2:Z3"/>
    </sheetView>
  </sheetViews>
  <sheetFormatPr baseColWidth="10" defaultColWidth="10" defaultRowHeight="15" customHeight="1" x14ac:dyDescent="0.15"/>
  <cols>
    <col min="1" max="1" width="33.25" customWidth="1"/>
    <col min="2" max="13" width="12.75" style="4" customWidth="1"/>
    <col min="14" max="14" width="9.5" customWidth="1"/>
    <col min="15" max="26" width="12.75" customWidth="1"/>
  </cols>
  <sheetData>
    <row r="1" spans="1:26" s="10" customFormat="1" ht="12" customHeight="1" x14ac:dyDescent="0.15">
      <c r="B1" s="8"/>
      <c r="C1" s="8"/>
      <c r="D1" s="8"/>
      <c r="E1" s="8"/>
      <c r="F1" s="11"/>
      <c r="G1" s="8"/>
      <c r="H1" s="8"/>
      <c r="I1" s="8"/>
      <c r="J1" s="8"/>
      <c r="K1" s="8"/>
      <c r="L1" s="8"/>
      <c r="M1" s="8"/>
    </row>
    <row r="2" spans="1:26" s="10" customFormat="1" ht="12" customHeight="1" x14ac:dyDescent="0.15">
      <c r="B2" s="24" t="s">
        <v>70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4"/>
      <c r="O2" s="24" t="s">
        <v>71</v>
      </c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s="10" customFormat="1" ht="12" customHeight="1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10" customFormat="1" ht="12" customHeight="1" x14ac:dyDescent="0.15">
      <c r="B4" s="7"/>
      <c r="C4" s="7"/>
      <c r="D4" s="7"/>
      <c r="E4" s="7"/>
      <c r="F4" s="12"/>
      <c r="G4" s="7"/>
      <c r="H4" s="7"/>
      <c r="I4" s="7"/>
      <c r="J4" s="7"/>
      <c r="K4" s="7"/>
      <c r="L4" s="7"/>
      <c r="M4" s="7"/>
      <c r="N4" s="14"/>
    </row>
    <row r="5" spans="1:26" ht="11.25" customHeight="1" x14ac:dyDescent="0.15">
      <c r="A5" s="1"/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O5" s="22" t="s">
        <v>0</v>
      </c>
      <c r="P5" s="22" t="s">
        <v>0</v>
      </c>
      <c r="Q5" s="22" t="s">
        <v>0</v>
      </c>
      <c r="R5" s="22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2" t="s">
        <v>0</v>
      </c>
      <c r="Z5" s="22" t="s">
        <v>0</v>
      </c>
    </row>
    <row r="6" spans="1:26" ht="11.25" customHeight="1" x14ac:dyDescent="0.15">
      <c r="A6" s="13"/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O6" s="23" t="s">
        <v>1</v>
      </c>
      <c r="P6" s="23" t="s">
        <v>2</v>
      </c>
      <c r="Q6" s="23" t="s">
        <v>3</v>
      </c>
      <c r="R6" s="23" t="s">
        <v>4</v>
      </c>
      <c r="S6" s="23" t="s">
        <v>5</v>
      </c>
      <c r="T6" s="23" t="s">
        <v>6</v>
      </c>
      <c r="U6" s="23" t="s">
        <v>7</v>
      </c>
      <c r="V6" s="23" t="s">
        <v>8</v>
      </c>
      <c r="W6" s="23" t="s">
        <v>9</v>
      </c>
      <c r="X6" s="23" t="s">
        <v>10</v>
      </c>
      <c r="Y6" s="23" t="s">
        <v>11</v>
      </c>
      <c r="Z6" s="23" t="s">
        <v>12</v>
      </c>
    </row>
    <row r="7" spans="1:26" s="16" customFormat="1" ht="12" customHeight="1" x14ac:dyDescent="0.15">
      <c r="A7" s="16" t="s">
        <v>42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2" customHeight="1" x14ac:dyDescent="0.15">
      <c r="A8" t="s">
        <v>43</v>
      </c>
      <c r="B8" s="3">
        <v>235847</v>
      </c>
      <c r="C8" s="3">
        <v>237808</v>
      </c>
      <c r="D8" s="3">
        <v>239770</v>
      </c>
      <c r="E8" s="3">
        <v>241732</v>
      </c>
      <c r="F8" s="3">
        <v>243693</v>
      </c>
      <c r="G8" s="3">
        <v>245655</v>
      </c>
      <c r="H8" s="3">
        <v>247616</v>
      </c>
      <c r="I8" s="3">
        <v>249578</v>
      </c>
      <c r="J8" s="3">
        <v>251540</v>
      </c>
      <c r="K8" s="3">
        <v>253501</v>
      </c>
      <c r="L8" s="3">
        <v>255463</v>
      </c>
      <c r="M8" s="3">
        <v>257425</v>
      </c>
      <c r="O8" s="9">
        <v>259386</v>
      </c>
      <c r="P8" s="9">
        <v>261348</v>
      </c>
      <c r="Q8" s="9">
        <v>263310</v>
      </c>
      <c r="R8" s="9">
        <v>265271</v>
      </c>
      <c r="S8" s="9">
        <v>267233</v>
      </c>
      <c r="T8" s="9">
        <v>269194</v>
      </c>
      <c r="U8" s="9">
        <v>271156</v>
      </c>
      <c r="V8" s="9">
        <v>273118</v>
      </c>
      <c r="W8" s="9">
        <v>275079</v>
      </c>
      <c r="X8" s="9">
        <v>277041</v>
      </c>
      <c r="Y8" s="9">
        <v>279003</v>
      </c>
      <c r="Z8" s="9">
        <v>280964</v>
      </c>
    </row>
    <row r="9" spans="1:26" ht="12" customHeight="1" x14ac:dyDescent="0.15">
      <c r="A9" t="s">
        <v>44</v>
      </c>
      <c r="B9" s="5">
        <v>-12028</v>
      </c>
      <c r="C9" s="5">
        <v>-12152</v>
      </c>
      <c r="D9" s="5">
        <v>-12276</v>
      </c>
      <c r="E9" s="5">
        <v>-12401</v>
      </c>
      <c r="F9" s="5">
        <v>-12550</v>
      </c>
      <c r="G9" s="5">
        <v>-12676</v>
      </c>
      <c r="H9" s="5">
        <v>-12802</v>
      </c>
      <c r="I9" s="5">
        <v>-12928</v>
      </c>
      <c r="J9" s="5">
        <v>-13080</v>
      </c>
      <c r="K9" s="5">
        <v>-13207</v>
      </c>
      <c r="L9" s="5">
        <v>-13335</v>
      </c>
      <c r="M9" s="5">
        <v>-13463</v>
      </c>
      <c r="O9" s="7">
        <v>-13670</v>
      </c>
      <c r="P9" s="7">
        <v>-13773</v>
      </c>
      <c r="Q9" s="7">
        <v>-13876</v>
      </c>
      <c r="R9" s="7">
        <v>-14086</v>
      </c>
      <c r="S9" s="7">
        <v>-14190</v>
      </c>
      <c r="T9" s="7">
        <v>-14294</v>
      </c>
      <c r="U9" s="7">
        <v>-14507</v>
      </c>
      <c r="V9" s="7">
        <v>-14612</v>
      </c>
      <c r="W9" s="7">
        <v>-14717</v>
      </c>
      <c r="X9" s="7">
        <v>-14905</v>
      </c>
      <c r="Y9" s="7">
        <v>-15010</v>
      </c>
      <c r="Z9" s="7">
        <v>-15116</v>
      </c>
    </row>
    <row r="10" spans="1:26" s="16" customFormat="1" ht="12" customHeight="1" x14ac:dyDescent="0.15">
      <c r="A10" s="16" t="s">
        <v>45</v>
      </c>
      <c r="B10" s="17">
        <f t="shared" ref="B10:M10" si="0">SUM(B$7:B$9)</f>
        <v>223819</v>
      </c>
      <c r="C10" s="17">
        <f t="shared" si="0"/>
        <v>225656</v>
      </c>
      <c r="D10" s="17">
        <f t="shared" si="0"/>
        <v>227494</v>
      </c>
      <c r="E10" s="17">
        <f t="shared" si="0"/>
        <v>229331</v>
      </c>
      <c r="F10" s="17">
        <f t="shared" si="0"/>
        <v>231143</v>
      </c>
      <c r="G10" s="17">
        <f t="shared" si="0"/>
        <v>232979</v>
      </c>
      <c r="H10" s="17">
        <f t="shared" si="0"/>
        <v>234814</v>
      </c>
      <c r="I10" s="17">
        <f t="shared" si="0"/>
        <v>236650</v>
      </c>
      <c r="J10" s="17">
        <f t="shared" si="0"/>
        <v>238460</v>
      </c>
      <c r="K10" s="17">
        <f t="shared" si="0"/>
        <v>240294</v>
      </c>
      <c r="L10" s="17">
        <f t="shared" si="0"/>
        <v>242128</v>
      </c>
      <c r="M10" s="17">
        <f t="shared" si="0"/>
        <v>243962</v>
      </c>
      <c r="O10" s="17">
        <f t="shared" ref="O10:Z10" si="1">SUM(O$7:O$9)</f>
        <v>245716</v>
      </c>
      <c r="P10" s="17">
        <f t="shared" si="1"/>
        <v>247575</v>
      </c>
      <c r="Q10" s="17">
        <f t="shared" si="1"/>
        <v>249434</v>
      </c>
      <c r="R10" s="17">
        <f t="shared" si="1"/>
        <v>251185</v>
      </c>
      <c r="S10" s="17">
        <f t="shared" si="1"/>
        <v>253043</v>
      </c>
      <c r="T10" s="17">
        <f t="shared" si="1"/>
        <v>254900</v>
      </c>
      <c r="U10" s="17">
        <f t="shared" si="1"/>
        <v>256649</v>
      </c>
      <c r="V10" s="17">
        <f t="shared" si="1"/>
        <v>258506</v>
      </c>
      <c r="W10" s="17">
        <f t="shared" si="1"/>
        <v>260362</v>
      </c>
      <c r="X10" s="17">
        <f t="shared" si="1"/>
        <v>262136</v>
      </c>
      <c r="Y10" s="17">
        <f t="shared" si="1"/>
        <v>263993</v>
      </c>
      <c r="Z10" s="17">
        <f t="shared" si="1"/>
        <v>265848</v>
      </c>
    </row>
    <row r="11" spans="1:26" s="16" customFormat="1" ht="12" customHeight="1" x14ac:dyDescent="0.15">
      <c r="A11" s="16" t="s">
        <v>46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2" customHeight="1" x14ac:dyDescent="0.15">
      <c r="A12" t="s">
        <v>47</v>
      </c>
      <c r="B12" s="4">
        <v>61550</v>
      </c>
      <c r="C12" s="4">
        <v>63184</v>
      </c>
      <c r="D12" s="4">
        <v>62561</v>
      </c>
      <c r="E12" s="4">
        <v>63066</v>
      </c>
      <c r="F12" s="4">
        <v>63564</v>
      </c>
      <c r="G12" s="4">
        <v>64069</v>
      </c>
      <c r="H12" s="4">
        <v>64574</v>
      </c>
      <c r="I12" s="4">
        <v>65079</v>
      </c>
      <c r="J12" s="4">
        <v>65577</v>
      </c>
      <c r="K12" s="4">
        <v>66081</v>
      </c>
      <c r="L12" s="4">
        <v>66585</v>
      </c>
      <c r="M12" s="4">
        <v>67090</v>
      </c>
      <c r="O12" s="8">
        <v>67572</v>
      </c>
      <c r="P12" s="8">
        <v>68083</v>
      </c>
      <c r="Q12" s="8">
        <v>68594</v>
      </c>
      <c r="R12" s="8">
        <v>69076</v>
      </c>
      <c r="S12" s="8">
        <v>69587</v>
      </c>
      <c r="T12" s="8">
        <v>70098</v>
      </c>
      <c r="U12" s="8">
        <v>70578</v>
      </c>
      <c r="V12" s="8">
        <v>71089</v>
      </c>
      <c r="W12" s="8">
        <v>71600</v>
      </c>
      <c r="X12" s="8">
        <v>72087</v>
      </c>
      <c r="Y12" s="8">
        <v>72598</v>
      </c>
      <c r="Z12" s="8">
        <v>73108</v>
      </c>
    </row>
    <row r="13" spans="1:26" ht="12" customHeight="1" x14ac:dyDescent="0.15">
      <c r="A13" t="s">
        <v>48</v>
      </c>
      <c r="B13" s="4">
        <v>32622</v>
      </c>
      <c r="C13" s="4">
        <v>33488</v>
      </c>
      <c r="D13" s="4">
        <v>33157</v>
      </c>
      <c r="E13" s="4">
        <v>33425</v>
      </c>
      <c r="F13" s="4">
        <v>33689</v>
      </c>
      <c r="G13" s="4">
        <v>33957</v>
      </c>
      <c r="H13" s="4">
        <v>34224</v>
      </c>
      <c r="I13" s="4">
        <v>34492</v>
      </c>
      <c r="J13" s="4">
        <v>34756</v>
      </c>
      <c r="K13" s="4">
        <v>35023</v>
      </c>
      <c r="L13" s="4">
        <v>35290</v>
      </c>
      <c r="M13" s="4">
        <v>35558</v>
      </c>
      <c r="O13" s="8">
        <v>35813</v>
      </c>
      <c r="P13" s="8">
        <v>36084</v>
      </c>
      <c r="Q13" s="8">
        <v>36355</v>
      </c>
      <c r="R13" s="8">
        <v>36610</v>
      </c>
      <c r="S13" s="8">
        <v>36881</v>
      </c>
      <c r="T13" s="8">
        <v>37152</v>
      </c>
      <c r="U13" s="8">
        <v>37406</v>
      </c>
      <c r="V13" s="8">
        <v>37677</v>
      </c>
      <c r="W13" s="8">
        <v>37948</v>
      </c>
      <c r="X13" s="8">
        <v>38206</v>
      </c>
      <c r="Y13" s="8">
        <v>38477</v>
      </c>
      <c r="Z13" s="8">
        <v>38747</v>
      </c>
    </row>
    <row r="14" spans="1:26" ht="12" customHeight="1" x14ac:dyDescent="0.15">
      <c r="A14" t="s">
        <v>49</v>
      </c>
      <c r="B14" s="5">
        <v>11012</v>
      </c>
      <c r="C14" s="5">
        <v>11147</v>
      </c>
      <c r="D14" s="5">
        <v>11261</v>
      </c>
      <c r="E14" s="5">
        <v>11375</v>
      </c>
      <c r="F14" s="5">
        <v>11488</v>
      </c>
      <c r="G14" s="5">
        <v>11602</v>
      </c>
      <c r="H14" s="5">
        <v>11717</v>
      </c>
      <c r="I14" s="5">
        <v>11833</v>
      </c>
      <c r="J14" s="5">
        <v>11947</v>
      </c>
      <c r="K14" s="5">
        <v>12063</v>
      </c>
      <c r="L14" s="5">
        <v>12203</v>
      </c>
      <c r="M14" s="5">
        <v>12320</v>
      </c>
      <c r="O14" s="7">
        <v>12482</v>
      </c>
      <c r="P14" s="7">
        <v>12577</v>
      </c>
      <c r="Q14" s="7">
        <v>12671</v>
      </c>
      <c r="R14" s="7">
        <v>12836</v>
      </c>
      <c r="S14" s="7">
        <v>12930</v>
      </c>
      <c r="T14" s="7">
        <v>13025</v>
      </c>
      <c r="U14" s="7">
        <v>13217</v>
      </c>
      <c r="V14" s="7">
        <v>13313</v>
      </c>
      <c r="W14" s="7">
        <v>13409</v>
      </c>
      <c r="X14" s="7">
        <v>13579</v>
      </c>
      <c r="Y14" s="7">
        <v>13675</v>
      </c>
      <c r="Z14" s="7">
        <v>13771</v>
      </c>
    </row>
    <row r="15" spans="1:26" s="16" customFormat="1" ht="12" customHeight="1" x14ac:dyDescent="0.15">
      <c r="A15" s="16" t="s">
        <v>50</v>
      </c>
      <c r="B15" s="18">
        <f t="shared" ref="B15:M15" si="2">SUM(B$12:B$14)</f>
        <v>105184</v>
      </c>
      <c r="C15" s="18">
        <f t="shared" si="2"/>
        <v>107819</v>
      </c>
      <c r="D15" s="18">
        <f t="shared" si="2"/>
        <v>106979</v>
      </c>
      <c r="E15" s="18">
        <f t="shared" si="2"/>
        <v>107866</v>
      </c>
      <c r="F15" s="18">
        <f t="shared" si="2"/>
        <v>108741</v>
      </c>
      <c r="G15" s="18">
        <f t="shared" si="2"/>
        <v>109628</v>
      </c>
      <c r="H15" s="18">
        <f t="shared" si="2"/>
        <v>110515</v>
      </c>
      <c r="I15" s="18">
        <f t="shared" si="2"/>
        <v>111404</v>
      </c>
      <c r="J15" s="18">
        <f t="shared" si="2"/>
        <v>112280</v>
      </c>
      <c r="K15" s="18">
        <f t="shared" si="2"/>
        <v>113167</v>
      </c>
      <c r="L15" s="18">
        <f t="shared" si="2"/>
        <v>114078</v>
      </c>
      <c r="M15" s="18">
        <f t="shared" si="2"/>
        <v>114968</v>
      </c>
      <c r="O15" s="18">
        <f t="shared" ref="O15:Z15" si="3">SUM(O$12:O$14)</f>
        <v>115867</v>
      </c>
      <c r="P15" s="18">
        <f t="shared" si="3"/>
        <v>116744</v>
      </c>
      <c r="Q15" s="18">
        <f t="shared" si="3"/>
        <v>117620</v>
      </c>
      <c r="R15" s="18">
        <f t="shared" si="3"/>
        <v>118522</v>
      </c>
      <c r="S15" s="18">
        <f t="shared" si="3"/>
        <v>119398</v>
      </c>
      <c r="T15" s="18">
        <f t="shared" si="3"/>
        <v>120275</v>
      </c>
      <c r="U15" s="18">
        <f t="shared" si="3"/>
        <v>121201</v>
      </c>
      <c r="V15" s="18">
        <f t="shared" si="3"/>
        <v>122079</v>
      </c>
      <c r="W15" s="18">
        <f t="shared" si="3"/>
        <v>122957</v>
      </c>
      <c r="X15" s="18">
        <f t="shared" si="3"/>
        <v>123872</v>
      </c>
      <c r="Y15" s="18">
        <f t="shared" si="3"/>
        <v>124750</v>
      </c>
      <c r="Z15" s="18">
        <f t="shared" si="3"/>
        <v>125626</v>
      </c>
    </row>
    <row r="16" spans="1:26" s="16" customFormat="1" ht="12" customHeight="1" x14ac:dyDescent="0.15">
      <c r="A16" s="16" t="s">
        <v>51</v>
      </c>
      <c r="B16" s="19">
        <f t="shared" ref="B16:M16" si="4">B$10-B$15</f>
        <v>118635</v>
      </c>
      <c r="C16" s="19">
        <f t="shared" si="4"/>
        <v>117837</v>
      </c>
      <c r="D16" s="19">
        <f t="shared" si="4"/>
        <v>120515</v>
      </c>
      <c r="E16" s="19">
        <f t="shared" si="4"/>
        <v>121465</v>
      </c>
      <c r="F16" s="19">
        <f t="shared" si="4"/>
        <v>122402</v>
      </c>
      <c r="G16" s="19">
        <f t="shared" si="4"/>
        <v>123351</v>
      </c>
      <c r="H16" s="19">
        <f t="shared" si="4"/>
        <v>124299</v>
      </c>
      <c r="I16" s="19">
        <f t="shared" si="4"/>
        <v>125246</v>
      </c>
      <c r="J16" s="19">
        <f t="shared" si="4"/>
        <v>126180</v>
      </c>
      <c r="K16" s="19">
        <f t="shared" si="4"/>
        <v>127127</v>
      </c>
      <c r="L16" s="19">
        <f t="shared" si="4"/>
        <v>128050</v>
      </c>
      <c r="M16" s="19">
        <f t="shared" si="4"/>
        <v>128994</v>
      </c>
      <c r="O16" s="19">
        <f t="shared" ref="O16:Z16" si="5">O$10-O$15</f>
        <v>129849</v>
      </c>
      <c r="P16" s="19">
        <f t="shared" si="5"/>
        <v>130831</v>
      </c>
      <c r="Q16" s="19">
        <f t="shared" si="5"/>
        <v>131814</v>
      </c>
      <c r="R16" s="19">
        <f t="shared" si="5"/>
        <v>132663</v>
      </c>
      <c r="S16" s="19">
        <f t="shared" si="5"/>
        <v>133645</v>
      </c>
      <c r="T16" s="19">
        <f t="shared" si="5"/>
        <v>134625</v>
      </c>
      <c r="U16" s="19">
        <f t="shared" si="5"/>
        <v>135448</v>
      </c>
      <c r="V16" s="19">
        <f t="shared" si="5"/>
        <v>136427</v>
      </c>
      <c r="W16" s="19">
        <f t="shared" si="5"/>
        <v>137405</v>
      </c>
      <c r="X16" s="19">
        <f t="shared" si="5"/>
        <v>138264</v>
      </c>
      <c r="Y16" s="19">
        <f t="shared" si="5"/>
        <v>139243</v>
      </c>
      <c r="Z16" s="19">
        <f t="shared" si="5"/>
        <v>140222</v>
      </c>
    </row>
    <row r="17" spans="1:26" s="16" customFormat="1" ht="12" customHeight="1" x14ac:dyDescent="0.15">
      <c r="A17" s="16" t="s">
        <v>52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2" customHeight="1" x14ac:dyDescent="0.15">
      <c r="A18" t="s">
        <v>53</v>
      </c>
      <c r="B18" s="4">
        <v>16529</v>
      </c>
      <c r="C18" s="4">
        <v>17082</v>
      </c>
      <c r="D18" s="4">
        <v>17662</v>
      </c>
      <c r="E18" s="4">
        <v>18269</v>
      </c>
      <c r="F18" s="4">
        <v>18905</v>
      </c>
      <c r="G18" s="4">
        <v>19800</v>
      </c>
      <c r="H18" s="4">
        <v>20497</v>
      </c>
      <c r="I18" s="4">
        <v>21227</v>
      </c>
      <c r="J18" s="4">
        <v>21991</v>
      </c>
      <c r="K18" s="4">
        <v>22791</v>
      </c>
      <c r="L18" s="4">
        <v>23629</v>
      </c>
      <c r="M18" s="4">
        <v>24506</v>
      </c>
      <c r="O18" s="8">
        <v>25424</v>
      </c>
      <c r="P18" s="8">
        <v>26385</v>
      </c>
      <c r="Q18" s="8">
        <v>27392</v>
      </c>
      <c r="R18" s="8">
        <v>28446</v>
      </c>
      <c r="S18" s="8">
        <v>29550</v>
      </c>
      <c r="T18" s="8">
        <v>30706</v>
      </c>
      <c r="U18" s="8">
        <v>31917</v>
      </c>
      <c r="V18" s="8">
        <v>33184</v>
      </c>
      <c r="W18" s="8">
        <v>34512</v>
      </c>
      <c r="X18" s="8">
        <v>35902</v>
      </c>
      <c r="Y18" s="8">
        <v>37358</v>
      </c>
      <c r="Z18" s="8">
        <v>38883</v>
      </c>
    </row>
    <row r="19" spans="1:26" ht="12" customHeight="1" x14ac:dyDescent="0.15">
      <c r="A19" t="s">
        <v>54</v>
      </c>
      <c r="B19" s="4">
        <v>22024</v>
      </c>
      <c r="C19" s="4">
        <v>22272</v>
      </c>
      <c r="D19" s="4">
        <v>22522</v>
      </c>
      <c r="E19" s="4">
        <v>22796</v>
      </c>
      <c r="F19" s="4">
        <v>23045</v>
      </c>
      <c r="G19" s="4">
        <v>23298</v>
      </c>
      <c r="H19" s="4">
        <v>23552</v>
      </c>
      <c r="I19" s="4">
        <v>23831</v>
      </c>
      <c r="J19" s="4">
        <v>24084</v>
      </c>
      <c r="K19" s="4">
        <v>24342</v>
      </c>
      <c r="L19" s="4">
        <v>24624</v>
      </c>
      <c r="M19" s="4">
        <v>24884</v>
      </c>
      <c r="O19" s="8">
        <v>25309</v>
      </c>
      <c r="P19" s="8">
        <v>25500</v>
      </c>
      <c r="Q19" s="8">
        <v>25692</v>
      </c>
      <c r="R19" s="8">
        <v>26123</v>
      </c>
      <c r="S19" s="8">
        <v>26316</v>
      </c>
      <c r="T19" s="8">
        <v>26510</v>
      </c>
      <c r="U19" s="8">
        <v>26948</v>
      </c>
      <c r="V19" s="8">
        <v>27143</v>
      </c>
      <c r="W19" s="8">
        <v>27338</v>
      </c>
      <c r="X19" s="8">
        <v>27786</v>
      </c>
      <c r="Y19" s="8">
        <v>27983</v>
      </c>
      <c r="Z19" s="8">
        <v>28180</v>
      </c>
    </row>
    <row r="20" spans="1:26" ht="12" customHeight="1" x14ac:dyDescent="0.15">
      <c r="A20" t="s">
        <v>55</v>
      </c>
      <c r="B20" s="4">
        <v>6304</v>
      </c>
      <c r="C20" s="4">
        <v>6311</v>
      </c>
      <c r="D20" s="4">
        <v>6304</v>
      </c>
      <c r="E20" s="4">
        <v>6304</v>
      </c>
      <c r="F20" s="4">
        <v>6311</v>
      </c>
      <c r="G20" s="4">
        <v>6304</v>
      </c>
      <c r="H20" s="4">
        <v>6304</v>
      </c>
      <c r="I20" s="4">
        <v>6311</v>
      </c>
      <c r="J20" s="4">
        <v>6304</v>
      </c>
      <c r="K20" s="4">
        <v>6304</v>
      </c>
      <c r="L20" s="4">
        <v>6311</v>
      </c>
      <c r="M20" s="4">
        <v>6304</v>
      </c>
      <c r="O20" s="8">
        <v>6461</v>
      </c>
      <c r="P20" s="8">
        <v>6469</v>
      </c>
      <c r="Q20" s="8">
        <v>6461</v>
      </c>
      <c r="R20" s="8">
        <v>6461</v>
      </c>
      <c r="S20" s="8">
        <v>6469</v>
      </c>
      <c r="T20" s="8">
        <v>6461</v>
      </c>
      <c r="U20" s="8">
        <v>6461</v>
      </c>
      <c r="V20" s="8">
        <v>6469</v>
      </c>
      <c r="W20" s="8">
        <v>6461</v>
      </c>
      <c r="X20" s="8">
        <v>6461</v>
      </c>
      <c r="Y20" s="8">
        <v>6469</v>
      </c>
      <c r="Z20" s="8">
        <v>6461</v>
      </c>
    </row>
    <row r="21" spans="1:26" ht="12" customHeight="1" x14ac:dyDescent="0.15">
      <c r="A21" t="s">
        <v>56</v>
      </c>
      <c r="B21" s="4">
        <v>1340</v>
      </c>
      <c r="C21" s="4">
        <v>1367</v>
      </c>
      <c r="D21" s="4">
        <v>1394</v>
      </c>
      <c r="E21" s="4">
        <v>1422</v>
      </c>
      <c r="F21" s="4">
        <v>1450</v>
      </c>
      <c r="G21" s="4">
        <v>1479</v>
      </c>
      <c r="H21" s="4">
        <v>1509</v>
      </c>
      <c r="I21" s="4">
        <v>1539</v>
      </c>
      <c r="J21" s="4">
        <v>1570</v>
      </c>
      <c r="K21" s="4">
        <v>1601</v>
      </c>
      <c r="L21" s="4">
        <v>1633</v>
      </c>
      <c r="M21" s="4">
        <v>1666</v>
      </c>
      <c r="O21" s="8">
        <v>1699</v>
      </c>
      <c r="P21" s="8">
        <v>1733</v>
      </c>
      <c r="Q21" s="8">
        <v>1768</v>
      </c>
      <c r="R21" s="8">
        <v>1803</v>
      </c>
      <c r="S21" s="8">
        <v>1839</v>
      </c>
      <c r="T21" s="8">
        <v>1876</v>
      </c>
      <c r="U21" s="8">
        <v>1914</v>
      </c>
      <c r="V21" s="8">
        <v>1952</v>
      </c>
      <c r="W21" s="8">
        <v>1991</v>
      </c>
      <c r="X21" s="8">
        <v>2031</v>
      </c>
      <c r="Y21" s="8">
        <v>2072</v>
      </c>
      <c r="Z21" s="8">
        <v>2113</v>
      </c>
    </row>
    <row r="22" spans="1:26" ht="12" customHeight="1" x14ac:dyDescent="0.15">
      <c r="A22" t="s">
        <v>57</v>
      </c>
      <c r="B22" s="4">
        <v>862</v>
      </c>
      <c r="C22" s="4">
        <v>861</v>
      </c>
      <c r="D22" s="4">
        <v>900</v>
      </c>
      <c r="E22" s="4">
        <v>900</v>
      </c>
      <c r="F22" s="4">
        <v>900</v>
      </c>
      <c r="G22" s="4">
        <v>900</v>
      </c>
      <c r="H22" s="4">
        <v>900</v>
      </c>
      <c r="I22" s="4">
        <v>900</v>
      </c>
      <c r="J22" s="4">
        <v>900</v>
      </c>
      <c r="K22" s="4">
        <v>900</v>
      </c>
      <c r="L22" s="4">
        <v>900</v>
      </c>
      <c r="M22" s="4">
        <v>900</v>
      </c>
      <c r="O22" s="8">
        <v>900</v>
      </c>
      <c r="P22" s="8">
        <v>900</v>
      </c>
      <c r="Q22" s="8">
        <v>900</v>
      </c>
      <c r="R22" s="8">
        <v>900</v>
      </c>
      <c r="S22" s="8">
        <v>900</v>
      </c>
      <c r="T22" s="8">
        <v>900</v>
      </c>
      <c r="U22" s="8">
        <v>900</v>
      </c>
      <c r="V22" s="8">
        <v>900</v>
      </c>
      <c r="W22" s="8">
        <v>900</v>
      </c>
      <c r="X22" s="8">
        <v>900</v>
      </c>
      <c r="Y22" s="8">
        <v>900</v>
      </c>
      <c r="Z22" s="8">
        <v>900</v>
      </c>
    </row>
    <row r="23" spans="1:26" ht="12" customHeight="1" x14ac:dyDescent="0.15">
      <c r="A23" t="s">
        <v>58</v>
      </c>
      <c r="B23" s="4">
        <v>4915</v>
      </c>
      <c r="C23" s="4">
        <v>5057</v>
      </c>
      <c r="D23" s="4">
        <v>5082</v>
      </c>
      <c r="E23" s="4">
        <v>5169</v>
      </c>
      <c r="F23" s="4">
        <v>5259</v>
      </c>
      <c r="G23" s="4">
        <v>5376</v>
      </c>
      <c r="H23" s="4">
        <v>5472</v>
      </c>
      <c r="I23" s="4">
        <v>5572</v>
      </c>
      <c r="J23" s="4">
        <v>5675</v>
      </c>
      <c r="K23" s="4">
        <v>5781</v>
      </c>
      <c r="L23" s="4">
        <v>5892</v>
      </c>
      <c r="M23" s="4">
        <v>6006</v>
      </c>
      <c r="O23" s="8">
        <v>6124</v>
      </c>
      <c r="P23" s="8">
        <v>6247</v>
      </c>
      <c r="Q23" s="8">
        <v>6375</v>
      </c>
      <c r="R23" s="8">
        <v>6506</v>
      </c>
      <c r="S23" s="8">
        <v>6643</v>
      </c>
      <c r="T23" s="8">
        <v>6786</v>
      </c>
      <c r="U23" s="8">
        <v>6932</v>
      </c>
      <c r="V23" s="8">
        <v>7086</v>
      </c>
      <c r="W23" s="8">
        <v>7246</v>
      </c>
      <c r="X23" s="8">
        <v>7411</v>
      </c>
      <c r="Y23" s="8">
        <v>7584</v>
      </c>
      <c r="Z23" s="8">
        <v>7763</v>
      </c>
    </row>
    <row r="24" spans="1:26" ht="12" customHeight="1" x14ac:dyDescent="0.15">
      <c r="A24" t="s">
        <v>59</v>
      </c>
      <c r="B24" s="4">
        <v>4363</v>
      </c>
      <c r="C24" s="4">
        <v>4363</v>
      </c>
      <c r="D24" s="4">
        <v>4363</v>
      </c>
      <c r="E24" s="4">
        <v>4363</v>
      </c>
      <c r="F24" s="4">
        <v>4363</v>
      </c>
      <c r="G24" s="4">
        <v>4363</v>
      </c>
      <c r="H24" s="4">
        <v>4363</v>
      </c>
      <c r="I24" s="4">
        <v>4363</v>
      </c>
      <c r="J24" s="4">
        <v>4363</v>
      </c>
      <c r="K24" s="4">
        <v>4363</v>
      </c>
      <c r="L24" s="4">
        <v>4363</v>
      </c>
      <c r="M24" s="4">
        <v>4363</v>
      </c>
      <c r="O24" s="8">
        <v>4581</v>
      </c>
      <c r="P24" s="8">
        <v>4581</v>
      </c>
      <c r="Q24" s="8">
        <v>4581</v>
      </c>
      <c r="R24" s="8">
        <v>4581</v>
      </c>
      <c r="S24" s="8">
        <v>4581</v>
      </c>
      <c r="T24" s="8">
        <v>4581</v>
      </c>
      <c r="U24" s="8">
        <v>4581</v>
      </c>
      <c r="V24" s="8">
        <v>4581</v>
      </c>
      <c r="W24" s="8">
        <v>4581</v>
      </c>
      <c r="X24" s="8">
        <v>4581</v>
      </c>
      <c r="Y24" s="8">
        <v>4581</v>
      </c>
      <c r="Z24" s="8">
        <v>4581</v>
      </c>
    </row>
    <row r="25" spans="1:26" ht="12" customHeight="1" x14ac:dyDescent="0.15">
      <c r="A25" t="s">
        <v>60</v>
      </c>
      <c r="B25" s="4">
        <v>1012</v>
      </c>
      <c r="C25" s="4">
        <v>1013</v>
      </c>
      <c r="D25" s="4">
        <v>1012</v>
      </c>
      <c r="E25" s="4">
        <v>1012</v>
      </c>
      <c r="F25" s="4">
        <v>1013</v>
      </c>
      <c r="G25" s="4">
        <v>1012</v>
      </c>
      <c r="H25" s="4">
        <v>1012</v>
      </c>
      <c r="I25" s="4">
        <v>1013</v>
      </c>
      <c r="J25" s="4">
        <v>1012</v>
      </c>
      <c r="K25" s="4">
        <v>1012</v>
      </c>
      <c r="L25" s="4">
        <v>1013</v>
      </c>
      <c r="M25" s="4">
        <v>1012</v>
      </c>
      <c r="O25" s="8">
        <v>949</v>
      </c>
      <c r="P25" s="8">
        <v>950</v>
      </c>
      <c r="Q25" s="8">
        <v>949</v>
      </c>
      <c r="R25" s="8">
        <v>949</v>
      </c>
      <c r="S25" s="8">
        <v>950</v>
      </c>
      <c r="T25" s="8">
        <v>949</v>
      </c>
      <c r="U25" s="8">
        <v>949</v>
      </c>
      <c r="V25" s="8">
        <v>950</v>
      </c>
      <c r="W25" s="8">
        <v>949</v>
      </c>
      <c r="X25" s="8">
        <v>949</v>
      </c>
      <c r="Y25" s="8">
        <v>950</v>
      </c>
      <c r="Z25" s="8">
        <v>949</v>
      </c>
    </row>
    <row r="26" spans="1:26" ht="12" customHeight="1" x14ac:dyDescent="0.15">
      <c r="A26" t="s">
        <v>61</v>
      </c>
      <c r="B26" s="4">
        <v>2820</v>
      </c>
      <c r="C26" s="4">
        <v>2823</v>
      </c>
      <c r="D26" s="4">
        <v>2820</v>
      </c>
      <c r="E26" s="4">
        <v>2820</v>
      </c>
      <c r="F26" s="4">
        <v>2823</v>
      </c>
      <c r="G26" s="4">
        <v>2820</v>
      </c>
      <c r="H26" s="4">
        <v>2820</v>
      </c>
      <c r="I26" s="4">
        <v>2823</v>
      </c>
      <c r="J26" s="4">
        <v>2820</v>
      </c>
      <c r="K26" s="4">
        <v>2820</v>
      </c>
      <c r="L26" s="4">
        <v>2823</v>
      </c>
      <c r="M26" s="4">
        <v>2820</v>
      </c>
      <c r="O26" s="8">
        <v>3232</v>
      </c>
      <c r="P26" s="8">
        <v>3236</v>
      </c>
      <c r="Q26" s="8">
        <v>3232</v>
      </c>
      <c r="R26" s="8">
        <v>3232</v>
      </c>
      <c r="S26" s="8">
        <v>3236</v>
      </c>
      <c r="T26" s="8">
        <v>3232</v>
      </c>
      <c r="U26" s="8">
        <v>3232</v>
      </c>
      <c r="V26" s="8">
        <v>3236</v>
      </c>
      <c r="W26" s="8">
        <v>3232</v>
      </c>
      <c r="X26" s="8">
        <v>3232</v>
      </c>
      <c r="Y26" s="8">
        <v>3236</v>
      </c>
      <c r="Z26" s="8">
        <v>3232</v>
      </c>
    </row>
    <row r="27" spans="1:26" ht="12" customHeight="1" x14ac:dyDescent="0.15">
      <c r="A27" t="s">
        <v>62</v>
      </c>
      <c r="B27" s="4">
        <v>249</v>
      </c>
      <c r="C27" s="4">
        <v>249</v>
      </c>
      <c r="D27" s="4">
        <v>249</v>
      </c>
      <c r="E27" s="4">
        <v>249</v>
      </c>
      <c r="F27" s="4">
        <v>249</v>
      </c>
      <c r="G27" s="4">
        <v>249</v>
      </c>
      <c r="H27" s="4">
        <v>249</v>
      </c>
      <c r="I27" s="4">
        <v>249</v>
      </c>
      <c r="J27" s="4">
        <v>249</v>
      </c>
      <c r="K27" s="4">
        <v>249</v>
      </c>
      <c r="L27" s="4">
        <v>249</v>
      </c>
      <c r="M27" s="4">
        <v>249</v>
      </c>
      <c r="O27" s="8">
        <v>271</v>
      </c>
      <c r="P27" s="8">
        <v>272</v>
      </c>
      <c r="Q27" s="8">
        <v>271</v>
      </c>
      <c r="R27" s="8">
        <v>271</v>
      </c>
      <c r="S27" s="8">
        <v>272</v>
      </c>
      <c r="T27" s="8">
        <v>271</v>
      </c>
      <c r="U27" s="8">
        <v>271</v>
      </c>
      <c r="V27" s="8">
        <v>272</v>
      </c>
      <c r="W27" s="8">
        <v>271</v>
      </c>
      <c r="X27" s="8">
        <v>271</v>
      </c>
      <c r="Y27" s="8">
        <v>272</v>
      </c>
      <c r="Z27" s="8">
        <v>271</v>
      </c>
    </row>
    <row r="28" spans="1:26" ht="12" customHeight="1" x14ac:dyDescent="0.15">
      <c r="A28" t="s">
        <v>63</v>
      </c>
      <c r="B28" s="5">
        <v>4231</v>
      </c>
      <c r="C28" s="5">
        <v>4420</v>
      </c>
      <c r="D28" s="5">
        <v>4618</v>
      </c>
      <c r="E28" s="5">
        <v>4825</v>
      </c>
      <c r="F28" s="5">
        <v>5042</v>
      </c>
      <c r="G28" s="5">
        <v>5269</v>
      </c>
      <c r="H28" s="5">
        <v>5507</v>
      </c>
      <c r="I28" s="5">
        <v>5756</v>
      </c>
      <c r="J28" s="5">
        <v>6017</v>
      </c>
      <c r="K28" s="5">
        <v>6290</v>
      </c>
      <c r="L28" s="5">
        <v>6576</v>
      </c>
      <c r="M28" s="5">
        <v>6875</v>
      </c>
      <c r="O28" s="7">
        <v>7189</v>
      </c>
      <c r="P28" s="7">
        <v>7517</v>
      </c>
      <c r="Q28" s="7">
        <v>7861</v>
      </c>
      <c r="R28" s="7">
        <v>8221</v>
      </c>
      <c r="S28" s="7">
        <v>8598</v>
      </c>
      <c r="T28" s="7">
        <v>8992</v>
      </c>
      <c r="U28" s="7">
        <v>9406</v>
      </c>
      <c r="V28" s="7">
        <v>9838</v>
      </c>
      <c r="W28" s="7">
        <v>10291</v>
      </c>
      <c r="X28" s="7">
        <v>10766</v>
      </c>
      <c r="Y28" s="7">
        <v>11264</v>
      </c>
      <c r="Z28" s="7">
        <v>11785</v>
      </c>
    </row>
    <row r="29" spans="1:26" s="16" customFormat="1" ht="12" customHeight="1" x14ac:dyDescent="0.15">
      <c r="A29" s="16" t="s">
        <v>64</v>
      </c>
      <c r="B29" s="18">
        <f t="shared" ref="B29:M29" si="6">SUM(B$18:B$28)</f>
        <v>64649</v>
      </c>
      <c r="C29" s="18">
        <f t="shared" si="6"/>
        <v>65818</v>
      </c>
      <c r="D29" s="18">
        <f t="shared" si="6"/>
        <v>66926</v>
      </c>
      <c r="E29" s="18">
        <f t="shared" si="6"/>
        <v>68129</v>
      </c>
      <c r="F29" s="18">
        <f t="shared" si="6"/>
        <v>69360</v>
      </c>
      <c r="G29" s="18">
        <f t="shared" si="6"/>
        <v>70870</v>
      </c>
      <c r="H29" s="18">
        <f t="shared" si="6"/>
        <v>72185</v>
      </c>
      <c r="I29" s="18">
        <f t="shared" si="6"/>
        <v>73584</v>
      </c>
      <c r="J29" s="18">
        <f t="shared" si="6"/>
        <v>74985</v>
      </c>
      <c r="K29" s="18">
        <f t="shared" si="6"/>
        <v>76453</v>
      </c>
      <c r="L29" s="18">
        <f t="shared" si="6"/>
        <v>78013</v>
      </c>
      <c r="M29" s="18">
        <f t="shared" si="6"/>
        <v>79585</v>
      </c>
      <c r="O29" s="18">
        <f t="shared" ref="O29:Z29" si="7">SUM(O$18:O$28)</f>
        <v>82139</v>
      </c>
      <c r="P29" s="18">
        <f t="shared" si="7"/>
        <v>83790</v>
      </c>
      <c r="Q29" s="18">
        <f t="shared" si="7"/>
        <v>85482</v>
      </c>
      <c r="R29" s="18">
        <f t="shared" si="7"/>
        <v>87493</v>
      </c>
      <c r="S29" s="18">
        <f t="shared" si="7"/>
        <v>89354</v>
      </c>
      <c r="T29" s="18">
        <f t="shared" si="7"/>
        <v>91264</v>
      </c>
      <c r="U29" s="18">
        <f t="shared" si="7"/>
        <v>93511</v>
      </c>
      <c r="V29" s="18">
        <f t="shared" si="7"/>
        <v>95611</v>
      </c>
      <c r="W29" s="18">
        <f t="shared" si="7"/>
        <v>97772</v>
      </c>
      <c r="X29" s="18">
        <f t="shared" si="7"/>
        <v>100290</v>
      </c>
      <c r="Y29" s="18">
        <f t="shared" si="7"/>
        <v>102669</v>
      </c>
      <c r="Z29" s="18">
        <f t="shared" si="7"/>
        <v>105118</v>
      </c>
    </row>
    <row r="30" spans="1:26" s="16" customFormat="1" ht="12" customHeight="1" x14ac:dyDescent="0.15">
      <c r="A30" s="16" t="s">
        <v>65</v>
      </c>
      <c r="B30" s="19">
        <f t="shared" ref="B30:M30" si="8">B$16-B$29</f>
        <v>53986</v>
      </c>
      <c r="C30" s="19">
        <f t="shared" si="8"/>
        <v>52019</v>
      </c>
      <c r="D30" s="19">
        <f t="shared" si="8"/>
        <v>53589</v>
      </c>
      <c r="E30" s="19">
        <f t="shared" si="8"/>
        <v>53336</v>
      </c>
      <c r="F30" s="19">
        <f t="shared" si="8"/>
        <v>53042</v>
      </c>
      <c r="G30" s="19">
        <f t="shared" si="8"/>
        <v>52481</v>
      </c>
      <c r="H30" s="19">
        <f t="shared" si="8"/>
        <v>52114</v>
      </c>
      <c r="I30" s="19">
        <f t="shared" si="8"/>
        <v>51662</v>
      </c>
      <c r="J30" s="19">
        <f t="shared" si="8"/>
        <v>51195</v>
      </c>
      <c r="K30" s="19">
        <f t="shared" si="8"/>
        <v>50674</v>
      </c>
      <c r="L30" s="19">
        <f t="shared" si="8"/>
        <v>50037</v>
      </c>
      <c r="M30" s="19">
        <f t="shared" si="8"/>
        <v>49409</v>
      </c>
      <c r="O30" s="19">
        <f t="shared" ref="O30:Z30" si="9">O$16-O$29</f>
        <v>47710</v>
      </c>
      <c r="P30" s="19">
        <f t="shared" si="9"/>
        <v>47041</v>
      </c>
      <c r="Q30" s="19">
        <f t="shared" si="9"/>
        <v>46332</v>
      </c>
      <c r="R30" s="19">
        <f t="shared" si="9"/>
        <v>45170</v>
      </c>
      <c r="S30" s="19">
        <f t="shared" si="9"/>
        <v>44291</v>
      </c>
      <c r="T30" s="19">
        <f t="shared" si="9"/>
        <v>43361</v>
      </c>
      <c r="U30" s="19">
        <f t="shared" si="9"/>
        <v>41937</v>
      </c>
      <c r="V30" s="19">
        <f t="shared" si="9"/>
        <v>40816</v>
      </c>
      <c r="W30" s="19">
        <f t="shared" si="9"/>
        <v>39633</v>
      </c>
      <c r="X30" s="19">
        <f t="shared" si="9"/>
        <v>37974</v>
      </c>
      <c r="Y30" s="19">
        <f t="shared" si="9"/>
        <v>36574</v>
      </c>
      <c r="Z30" s="19">
        <f t="shared" si="9"/>
        <v>35104</v>
      </c>
    </row>
    <row r="31" spans="1:26" s="16" customFormat="1" ht="12" customHeight="1" x14ac:dyDescent="0.15">
      <c r="A31" s="16" t="s">
        <v>66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2" customHeight="1" x14ac:dyDescent="0.15">
      <c r="A32" t="s">
        <v>67</v>
      </c>
      <c r="B32" s="5">
        <v>-1260</v>
      </c>
      <c r="C32" s="5">
        <v>-1254</v>
      </c>
      <c r="D32" s="5">
        <v>-1247</v>
      </c>
      <c r="E32" s="5">
        <v>-1240</v>
      </c>
      <c r="F32" s="5">
        <v>-1233</v>
      </c>
      <c r="G32" s="5">
        <v>-1226</v>
      </c>
      <c r="H32" s="5">
        <v>-1219</v>
      </c>
      <c r="I32" s="5">
        <v>-1212</v>
      </c>
      <c r="J32" s="5">
        <v>-1205</v>
      </c>
      <c r="K32" s="5">
        <v>-1198</v>
      </c>
      <c r="L32" s="5">
        <v>-1191</v>
      </c>
      <c r="M32" s="5">
        <v>-1184</v>
      </c>
      <c r="O32" s="7">
        <v>-1177</v>
      </c>
      <c r="P32" s="7">
        <v>-1169</v>
      </c>
      <c r="Q32" s="7">
        <v>-1162</v>
      </c>
      <c r="R32" s="7">
        <v>-1155</v>
      </c>
      <c r="S32" s="7">
        <v>-1147</v>
      </c>
      <c r="T32" s="7">
        <v>-1140</v>
      </c>
      <c r="U32" s="7">
        <v>-1132</v>
      </c>
      <c r="V32" s="7">
        <v>-1125</v>
      </c>
      <c r="W32" s="7">
        <v>-1117</v>
      </c>
      <c r="X32" s="7">
        <v>-1109</v>
      </c>
      <c r="Y32" s="7">
        <v>-1102</v>
      </c>
      <c r="Z32" s="7">
        <v>-1094</v>
      </c>
    </row>
    <row r="33" spans="1:26" s="16" customFormat="1" ht="12" customHeight="1" x14ac:dyDescent="0.15">
      <c r="A33" s="16" t="s">
        <v>68</v>
      </c>
      <c r="B33" s="18">
        <f t="shared" ref="B33:M33" si="10">SUM(B$32:B$32)</f>
        <v>-1260</v>
      </c>
      <c r="C33" s="18">
        <f t="shared" si="10"/>
        <v>-1254</v>
      </c>
      <c r="D33" s="18">
        <f t="shared" si="10"/>
        <v>-1247</v>
      </c>
      <c r="E33" s="18">
        <f t="shared" si="10"/>
        <v>-1240</v>
      </c>
      <c r="F33" s="18">
        <f t="shared" si="10"/>
        <v>-1233</v>
      </c>
      <c r="G33" s="18">
        <f t="shared" si="10"/>
        <v>-1226</v>
      </c>
      <c r="H33" s="18">
        <f t="shared" si="10"/>
        <v>-1219</v>
      </c>
      <c r="I33" s="18">
        <f t="shared" si="10"/>
        <v>-1212</v>
      </c>
      <c r="J33" s="18">
        <f t="shared" si="10"/>
        <v>-1205</v>
      </c>
      <c r="K33" s="18">
        <f t="shared" si="10"/>
        <v>-1198</v>
      </c>
      <c r="L33" s="18">
        <f t="shared" si="10"/>
        <v>-1191</v>
      </c>
      <c r="M33" s="18">
        <f t="shared" si="10"/>
        <v>-1184</v>
      </c>
      <c r="O33" s="18">
        <f t="shared" ref="O33:Z33" si="11">SUM(O$32:O$32)</f>
        <v>-1177</v>
      </c>
      <c r="P33" s="18">
        <f t="shared" si="11"/>
        <v>-1169</v>
      </c>
      <c r="Q33" s="18">
        <f t="shared" si="11"/>
        <v>-1162</v>
      </c>
      <c r="R33" s="18">
        <f t="shared" si="11"/>
        <v>-1155</v>
      </c>
      <c r="S33" s="18">
        <f t="shared" si="11"/>
        <v>-1147</v>
      </c>
      <c r="T33" s="18">
        <f t="shared" si="11"/>
        <v>-1140</v>
      </c>
      <c r="U33" s="18">
        <f t="shared" si="11"/>
        <v>-1132</v>
      </c>
      <c r="V33" s="18">
        <f t="shared" si="11"/>
        <v>-1125</v>
      </c>
      <c r="W33" s="18">
        <f t="shared" si="11"/>
        <v>-1117</v>
      </c>
      <c r="X33" s="18">
        <f t="shared" si="11"/>
        <v>-1109</v>
      </c>
      <c r="Y33" s="18">
        <f t="shared" si="11"/>
        <v>-1102</v>
      </c>
      <c r="Z33" s="18">
        <f t="shared" si="11"/>
        <v>-1094</v>
      </c>
    </row>
    <row r="34" spans="1:26" s="16" customFormat="1" ht="12" customHeight="1" x14ac:dyDescent="0.15">
      <c r="A34" s="16" t="s">
        <v>69</v>
      </c>
      <c r="B34" s="20">
        <f t="shared" ref="B34:M34" si="12">B$30+B$33</f>
        <v>52726</v>
      </c>
      <c r="C34" s="20">
        <f t="shared" si="12"/>
        <v>50765</v>
      </c>
      <c r="D34" s="20">
        <f t="shared" si="12"/>
        <v>52342</v>
      </c>
      <c r="E34" s="20">
        <f t="shared" si="12"/>
        <v>52096</v>
      </c>
      <c r="F34" s="20">
        <f t="shared" si="12"/>
        <v>51809</v>
      </c>
      <c r="G34" s="20">
        <f t="shared" si="12"/>
        <v>51255</v>
      </c>
      <c r="H34" s="20">
        <f t="shared" si="12"/>
        <v>50895</v>
      </c>
      <c r="I34" s="20">
        <f t="shared" si="12"/>
        <v>50450</v>
      </c>
      <c r="J34" s="20">
        <f t="shared" si="12"/>
        <v>49990</v>
      </c>
      <c r="K34" s="20">
        <f t="shared" si="12"/>
        <v>49476</v>
      </c>
      <c r="L34" s="20">
        <f t="shared" si="12"/>
        <v>48846</v>
      </c>
      <c r="M34" s="20">
        <f t="shared" si="12"/>
        <v>48225</v>
      </c>
      <c r="O34" s="20">
        <f t="shared" ref="O34:Z34" si="13">O$30+O$33</f>
        <v>46533</v>
      </c>
      <c r="P34" s="20">
        <f t="shared" si="13"/>
        <v>45872</v>
      </c>
      <c r="Q34" s="20">
        <f t="shared" si="13"/>
        <v>45170</v>
      </c>
      <c r="R34" s="20">
        <f t="shared" si="13"/>
        <v>44015</v>
      </c>
      <c r="S34" s="20">
        <f t="shared" si="13"/>
        <v>43144</v>
      </c>
      <c r="T34" s="20">
        <f t="shared" si="13"/>
        <v>42221</v>
      </c>
      <c r="U34" s="20">
        <f t="shared" si="13"/>
        <v>40805</v>
      </c>
      <c r="V34" s="20">
        <f t="shared" si="13"/>
        <v>39691</v>
      </c>
      <c r="W34" s="20">
        <f t="shared" si="13"/>
        <v>38516</v>
      </c>
      <c r="X34" s="20">
        <f t="shared" si="13"/>
        <v>36865</v>
      </c>
      <c r="Y34" s="20">
        <f t="shared" si="13"/>
        <v>35472</v>
      </c>
      <c r="Z34" s="20">
        <f t="shared" si="13"/>
        <v>34010</v>
      </c>
    </row>
    <row r="35" spans="1:26" ht="12" customHeight="1" x14ac:dyDescent="0.15"/>
    <row r="36" spans="1:26" ht="12" customHeight="1" x14ac:dyDescent="0.15">
      <c r="A36" s="6"/>
    </row>
    <row r="37" spans="1:26" s="16" customFormat="1" ht="12" customHeight="1" x14ac:dyDescent="0.15">
      <c r="A37" s="16" t="s">
        <v>13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26" ht="12" customHeight="1" x14ac:dyDescent="0.15">
      <c r="A38" t="s">
        <v>14</v>
      </c>
      <c r="B38" s="3">
        <v>146004</v>
      </c>
      <c r="C38" s="3">
        <v>44074</v>
      </c>
      <c r="D38" s="3">
        <v>83597</v>
      </c>
      <c r="E38" s="3">
        <v>140557</v>
      </c>
      <c r="F38" s="3">
        <v>197321</v>
      </c>
      <c r="G38" s="3">
        <v>253843</v>
      </c>
      <c r="H38" s="3">
        <v>309816</v>
      </c>
      <c r="I38" s="3">
        <v>365470</v>
      </c>
      <c r="J38" s="3">
        <v>420721</v>
      </c>
      <c r="K38" s="3">
        <v>475543</v>
      </c>
      <c r="L38" s="3">
        <v>529872</v>
      </c>
      <c r="M38" s="3">
        <v>583626</v>
      </c>
      <c r="O38" s="9">
        <v>630639</v>
      </c>
      <c r="P38" s="9">
        <v>676047</v>
      </c>
      <c r="Q38" s="9">
        <v>720818</v>
      </c>
      <c r="R38" s="9">
        <v>771247</v>
      </c>
      <c r="S38" s="9">
        <v>820625</v>
      </c>
      <c r="T38" s="9">
        <v>869159</v>
      </c>
      <c r="U38" s="9">
        <v>916784</v>
      </c>
      <c r="V38" s="9">
        <v>963126</v>
      </c>
      <c r="W38" s="9">
        <v>1008391</v>
      </c>
      <c r="X38" s="9">
        <v>1052513</v>
      </c>
      <c r="Y38" s="9">
        <v>1095113</v>
      </c>
      <c r="Z38" s="9">
        <v>1136368</v>
      </c>
    </row>
    <row r="39" spans="1:26" ht="12" customHeight="1" x14ac:dyDescent="0.15">
      <c r="A39" t="s">
        <v>15</v>
      </c>
      <c r="B39" s="4">
        <v>258242</v>
      </c>
      <c r="C39" s="4">
        <v>262959</v>
      </c>
      <c r="D39" s="4">
        <v>265103</v>
      </c>
      <c r="E39" s="4">
        <v>267247</v>
      </c>
      <c r="F39" s="4">
        <v>269365</v>
      </c>
      <c r="G39" s="4">
        <v>271503</v>
      </c>
      <c r="H39" s="4">
        <v>273644</v>
      </c>
      <c r="I39" s="4">
        <v>275786</v>
      </c>
      <c r="J39" s="4">
        <v>277902</v>
      </c>
      <c r="K39" s="4">
        <v>280037</v>
      </c>
      <c r="L39" s="4">
        <v>282177</v>
      </c>
      <c r="M39" s="4">
        <v>284317</v>
      </c>
      <c r="O39" s="8">
        <v>286376</v>
      </c>
      <c r="P39" s="8">
        <v>288528</v>
      </c>
      <c r="Q39" s="8">
        <v>290696</v>
      </c>
      <c r="R39" s="8">
        <v>292757</v>
      </c>
      <c r="S39" s="8">
        <v>294907</v>
      </c>
      <c r="T39" s="8">
        <v>297074</v>
      </c>
      <c r="U39" s="8">
        <v>299132</v>
      </c>
      <c r="V39" s="8">
        <v>301281</v>
      </c>
      <c r="W39" s="8">
        <v>303446</v>
      </c>
      <c r="X39" s="8">
        <v>305530</v>
      </c>
      <c r="Y39" s="8">
        <v>307682</v>
      </c>
      <c r="Z39" s="8">
        <v>309847</v>
      </c>
    </row>
    <row r="40" spans="1:26" ht="12" customHeight="1" x14ac:dyDescent="0.15">
      <c r="A40" t="s">
        <v>16</v>
      </c>
      <c r="B40" s="4">
        <v>105184</v>
      </c>
      <c r="C40" s="4">
        <v>107819</v>
      </c>
      <c r="D40" s="4">
        <v>106979</v>
      </c>
      <c r="E40" s="4">
        <v>107866</v>
      </c>
      <c r="F40" s="4">
        <v>108741</v>
      </c>
      <c r="G40" s="4">
        <v>109628</v>
      </c>
      <c r="H40" s="4">
        <v>110515</v>
      </c>
      <c r="I40" s="4">
        <v>111404</v>
      </c>
      <c r="J40" s="4">
        <v>112280</v>
      </c>
      <c r="K40" s="4">
        <v>113167</v>
      </c>
      <c r="L40" s="4">
        <v>114078</v>
      </c>
      <c r="M40" s="4">
        <v>114968</v>
      </c>
      <c r="O40" s="8">
        <v>115867</v>
      </c>
      <c r="P40" s="8">
        <v>116744</v>
      </c>
      <c r="Q40" s="8">
        <v>117620</v>
      </c>
      <c r="R40" s="8">
        <v>118522</v>
      </c>
      <c r="S40" s="8">
        <v>119398</v>
      </c>
      <c r="T40" s="8">
        <v>120275</v>
      </c>
      <c r="U40" s="8">
        <v>121201</v>
      </c>
      <c r="V40" s="8">
        <v>122079</v>
      </c>
      <c r="W40" s="8">
        <v>122957</v>
      </c>
      <c r="X40" s="8">
        <v>123872</v>
      </c>
      <c r="Y40" s="8">
        <v>124750</v>
      </c>
      <c r="Z40" s="8">
        <v>125626</v>
      </c>
    </row>
    <row r="41" spans="1:26" ht="12" customHeight="1" x14ac:dyDescent="0.15">
      <c r="A41" t="s">
        <v>17</v>
      </c>
      <c r="B41" s="5">
        <v>4310</v>
      </c>
      <c r="C41" s="5">
        <v>2943</v>
      </c>
      <c r="D41" s="5">
        <v>19049</v>
      </c>
      <c r="E41" s="5">
        <v>17627</v>
      </c>
      <c r="F41" s="5">
        <v>16177</v>
      </c>
      <c r="G41" s="5">
        <v>14698</v>
      </c>
      <c r="H41" s="5">
        <v>13189</v>
      </c>
      <c r="I41" s="5">
        <v>11650</v>
      </c>
      <c r="J41" s="5">
        <v>10080</v>
      </c>
      <c r="K41" s="5">
        <v>8479</v>
      </c>
      <c r="L41" s="5">
        <v>6846</v>
      </c>
      <c r="M41" s="5">
        <v>5180</v>
      </c>
      <c r="O41" s="7">
        <v>9814</v>
      </c>
      <c r="P41" s="7">
        <v>14415</v>
      </c>
      <c r="Q41" s="7">
        <v>18980</v>
      </c>
      <c r="R41" s="7">
        <v>17177</v>
      </c>
      <c r="S41" s="7">
        <v>15338</v>
      </c>
      <c r="T41" s="7">
        <v>13462</v>
      </c>
      <c r="U41" s="7">
        <v>11548</v>
      </c>
      <c r="V41" s="7">
        <v>9596</v>
      </c>
      <c r="W41" s="7">
        <v>7605</v>
      </c>
      <c r="X41" s="7">
        <v>5574</v>
      </c>
      <c r="Y41" s="7">
        <v>3502</v>
      </c>
      <c r="Z41" s="7">
        <v>1389</v>
      </c>
    </row>
    <row r="42" spans="1:26" s="16" customFormat="1" ht="12" customHeight="1" x14ac:dyDescent="0.15">
      <c r="A42" s="16" t="s">
        <v>18</v>
      </c>
      <c r="B42" s="17">
        <f t="shared" ref="B42:M42" si="14">SUM(B$38:B$41)</f>
        <v>513740</v>
      </c>
      <c r="C42" s="17">
        <f t="shared" si="14"/>
        <v>417795</v>
      </c>
      <c r="D42" s="17">
        <f t="shared" si="14"/>
        <v>474728</v>
      </c>
      <c r="E42" s="17">
        <f t="shared" si="14"/>
        <v>533297</v>
      </c>
      <c r="F42" s="17">
        <f t="shared" si="14"/>
        <v>591604</v>
      </c>
      <c r="G42" s="17">
        <f t="shared" si="14"/>
        <v>649672</v>
      </c>
      <c r="H42" s="17">
        <f t="shared" si="14"/>
        <v>707164</v>
      </c>
      <c r="I42" s="17">
        <f t="shared" si="14"/>
        <v>764310</v>
      </c>
      <c r="J42" s="17">
        <f t="shared" si="14"/>
        <v>820983</v>
      </c>
      <c r="K42" s="17">
        <f t="shared" si="14"/>
        <v>877226</v>
      </c>
      <c r="L42" s="17">
        <f t="shared" si="14"/>
        <v>932973</v>
      </c>
      <c r="M42" s="17">
        <f t="shared" si="14"/>
        <v>988091</v>
      </c>
      <c r="O42" s="17">
        <f t="shared" ref="O42:Z42" si="15">SUM(O$38:O$41)</f>
        <v>1042696</v>
      </c>
      <c r="P42" s="17">
        <f t="shared" si="15"/>
        <v>1095734</v>
      </c>
      <c r="Q42" s="17">
        <f t="shared" si="15"/>
        <v>1148114</v>
      </c>
      <c r="R42" s="17">
        <f t="shared" si="15"/>
        <v>1199703</v>
      </c>
      <c r="S42" s="17">
        <f t="shared" si="15"/>
        <v>1250268</v>
      </c>
      <c r="T42" s="17">
        <f t="shared" si="15"/>
        <v>1299970</v>
      </c>
      <c r="U42" s="17">
        <f t="shared" si="15"/>
        <v>1348665</v>
      </c>
      <c r="V42" s="17">
        <f t="shared" si="15"/>
        <v>1396082</v>
      </c>
      <c r="W42" s="17">
        <f t="shared" si="15"/>
        <v>1442399</v>
      </c>
      <c r="X42" s="17">
        <f t="shared" si="15"/>
        <v>1487489</v>
      </c>
      <c r="Y42" s="17">
        <f t="shared" si="15"/>
        <v>1531047</v>
      </c>
      <c r="Z42" s="17">
        <f t="shared" si="15"/>
        <v>1573230</v>
      </c>
    </row>
    <row r="43" spans="1:26" s="16" customFormat="1" ht="12" customHeight="1" x14ac:dyDescent="0.15">
      <c r="A43" s="16" t="s">
        <v>19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" customHeight="1" x14ac:dyDescent="0.15">
      <c r="A44" t="s">
        <v>20</v>
      </c>
      <c r="B44" s="4">
        <v>58000</v>
      </c>
      <c r="C44" s="4">
        <v>58000</v>
      </c>
      <c r="D44" s="4">
        <v>58000</v>
      </c>
      <c r="E44" s="4">
        <v>58000</v>
      </c>
      <c r="F44" s="4">
        <v>58000</v>
      </c>
      <c r="G44" s="4">
        <v>58000</v>
      </c>
      <c r="H44" s="4">
        <v>58000</v>
      </c>
      <c r="I44" s="4">
        <v>58000</v>
      </c>
      <c r="J44" s="4">
        <v>58000</v>
      </c>
      <c r="K44" s="4">
        <v>58000</v>
      </c>
      <c r="L44" s="4">
        <v>58000</v>
      </c>
      <c r="M44" s="4">
        <v>58000</v>
      </c>
      <c r="O44" s="8">
        <v>58000</v>
      </c>
      <c r="P44" s="8">
        <v>58000</v>
      </c>
      <c r="Q44" s="8">
        <v>58000</v>
      </c>
      <c r="R44" s="8">
        <v>58000</v>
      </c>
      <c r="S44" s="8">
        <v>58000</v>
      </c>
      <c r="T44" s="8">
        <v>58000</v>
      </c>
      <c r="U44" s="8">
        <v>58000</v>
      </c>
      <c r="V44" s="8">
        <v>58000</v>
      </c>
      <c r="W44" s="8">
        <v>58000</v>
      </c>
      <c r="X44" s="8">
        <v>58000</v>
      </c>
      <c r="Y44" s="8">
        <v>58000</v>
      </c>
      <c r="Z44" s="8">
        <v>58000</v>
      </c>
    </row>
    <row r="45" spans="1:26" ht="12" customHeight="1" x14ac:dyDescent="0.15">
      <c r="A45" t="s">
        <v>21</v>
      </c>
      <c r="B45" s="4">
        <v>157378</v>
      </c>
      <c r="C45" s="4">
        <v>307378</v>
      </c>
      <c r="D45" s="4">
        <v>307378</v>
      </c>
      <c r="E45" s="4">
        <v>307378</v>
      </c>
      <c r="F45" s="4">
        <v>307378</v>
      </c>
      <c r="G45" s="4">
        <v>307378</v>
      </c>
      <c r="H45" s="4">
        <v>307378</v>
      </c>
      <c r="I45" s="4">
        <v>307378</v>
      </c>
      <c r="J45" s="4">
        <v>307378</v>
      </c>
      <c r="K45" s="4">
        <v>307378</v>
      </c>
      <c r="L45" s="4">
        <v>307378</v>
      </c>
      <c r="M45" s="4">
        <v>307378</v>
      </c>
      <c r="O45" s="8">
        <v>307378</v>
      </c>
      <c r="P45" s="8">
        <v>307378</v>
      </c>
      <c r="Q45" s="8">
        <v>307378</v>
      </c>
      <c r="R45" s="8">
        <v>307378</v>
      </c>
      <c r="S45" s="8">
        <v>307378</v>
      </c>
      <c r="T45" s="8">
        <v>307378</v>
      </c>
      <c r="U45" s="8">
        <v>307378</v>
      </c>
      <c r="V45" s="8">
        <v>307378</v>
      </c>
      <c r="W45" s="8">
        <v>307378</v>
      </c>
      <c r="X45" s="8">
        <v>307378</v>
      </c>
      <c r="Y45" s="8">
        <v>307378</v>
      </c>
      <c r="Z45" s="8">
        <v>307378</v>
      </c>
    </row>
    <row r="46" spans="1:26" ht="12" customHeight="1" x14ac:dyDescent="0.15">
      <c r="A46" t="s">
        <v>22</v>
      </c>
      <c r="B46" s="4">
        <v>296525</v>
      </c>
      <c r="C46" s="4">
        <v>301525</v>
      </c>
      <c r="D46" s="4">
        <v>301525</v>
      </c>
      <c r="E46" s="4">
        <v>301525</v>
      </c>
      <c r="F46" s="4">
        <v>301525</v>
      </c>
      <c r="G46" s="4">
        <v>301525</v>
      </c>
      <c r="H46" s="4">
        <v>301525</v>
      </c>
      <c r="I46" s="4">
        <v>301525</v>
      </c>
      <c r="J46" s="4">
        <v>301525</v>
      </c>
      <c r="K46" s="4">
        <v>301525</v>
      </c>
      <c r="L46" s="4">
        <v>301525</v>
      </c>
      <c r="M46" s="4">
        <v>301525</v>
      </c>
      <c r="O46" s="8">
        <v>301525</v>
      </c>
      <c r="P46" s="8">
        <v>301525</v>
      </c>
      <c r="Q46" s="8">
        <v>301525</v>
      </c>
      <c r="R46" s="8">
        <v>301525</v>
      </c>
      <c r="S46" s="8">
        <v>301525</v>
      </c>
      <c r="T46" s="8">
        <v>301525</v>
      </c>
      <c r="U46" s="8">
        <v>301525</v>
      </c>
      <c r="V46" s="8">
        <v>301525</v>
      </c>
      <c r="W46" s="8">
        <v>301525</v>
      </c>
      <c r="X46" s="8">
        <v>301525</v>
      </c>
      <c r="Y46" s="8">
        <v>301525</v>
      </c>
      <c r="Z46" s="8">
        <v>301525</v>
      </c>
    </row>
    <row r="47" spans="1:26" ht="12" customHeight="1" x14ac:dyDescent="0.15">
      <c r="A47" t="s">
        <v>23</v>
      </c>
      <c r="B47" s="4">
        <v>179965</v>
      </c>
      <c r="C47" s="4">
        <v>179965</v>
      </c>
      <c r="D47" s="4">
        <v>179965</v>
      </c>
      <c r="E47" s="4">
        <v>179965</v>
      </c>
      <c r="F47" s="4">
        <v>179965</v>
      </c>
      <c r="G47" s="4">
        <v>179965</v>
      </c>
      <c r="H47" s="4">
        <v>179965</v>
      </c>
      <c r="I47" s="4">
        <v>179965</v>
      </c>
      <c r="J47" s="4">
        <v>179965</v>
      </c>
      <c r="K47" s="4">
        <v>179965</v>
      </c>
      <c r="L47" s="4">
        <v>179965</v>
      </c>
      <c r="M47" s="4">
        <v>179965</v>
      </c>
      <c r="O47" s="8">
        <v>179965</v>
      </c>
      <c r="P47" s="8">
        <v>179965</v>
      </c>
      <c r="Q47" s="8">
        <v>179965</v>
      </c>
      <c r="R47" s="8">
        <v>179965</v>
      </c>
      <c r="S47" s="8">
        <v>179965</v>
      </c>
      <c r="T47" s="8">
        <v>179965</v>
      </c>
      <c r="U47" s="8">
        <v>179965</v>
      </c>
      <c r="V47" s="8">
        <v>179965</v>
      </c>
      <c r="W47" s="8">
        <v>179965</v>
      </c>
      <c r="X47" s="8">
        <v>179965</v>
      </c>
      <c r="Y47" s="8">
        <v>179965</v>
      </c>
      <c r="Z47" s="8">
        <v>179965</v>
      </c>
    </row>
    <row r="48" spans="1:26" ht="12" customHeight="1" x14ac:dyDescent="0.15">
      <c r="A48" t="s">
        <v>24</v>
      </c>
      <c r="B48" s="4">
        <v>65210</v>
      </c>
      <c r="C48" s="4">
        <v>65210</v>
      </c>
      <c r="D48" s="4">
        <v>65210</v>
      </c>
      <c r="E48" s="4">
        <v>65210</v>
      </c>
      <c r="F48" s="4">
        <v>65210</v>
      </c>
      <c r="G48" s="4">
        <v>65210</v>
      </c>
      <c r="H48" s="4">
        <v>65210</v>
      </c>
      <c r="I48" s="4">
        <v>65210</v>
      </c>
      <c r="J48" s="4">
        <v>65210</v>
      </c>
      <c r="K48" s="4">
        <v>65210</v>
      </c>
      <c r="L48" s="4">
        <v>65210</v>
      </c>
      <c r="M48" s="4">
        <v>65210</v>
      </c>
      <c r="O48" s="8">
        <v>65210</v>
      </c>
      <c r="P48" s="8">
        <v>65210</v>
      </c>
      <c r="Q48" s="8">
        <v>65210</v>
      </c>
      <c r="R48" s="8">
        <v>65210</v>
      </c>
      <c r="S48" s="8">
        <v>65210</v>
      </c>
      <c r="T48" s="8">
        <v>65210</v>
      </c>
      <c r="U48" s="8">
        <v>65210</v>
      </c>
      <c r="V48" s="8">
        <v>65210</v>
      </c>
      <c r="W48" s="8">
        <v>65210</v>
      </c>
      <c r="X48" s="8">
        <v>65210</v>
      </c>
      <c r="Y48" s="8">
        <v>65210</v>
      </c>
      <c r="Z48" s="8">
        <v>65210</v>
      </c>
    </row>
    <row r="49" spans="1:26" ht="12" customHeight="1" x14ac:dyDescent="0.15">
      <c r="A49" t="s">
        <v>25</v>
      </c>
      <c r="B49" s="5">
        <v>-182644</v>
      </c>
      <c r="C49" s="5">
        <v>-188955</v>
      </c>
      <c r="D49" s="5">
        <v>-195259</v>
      </c>
      <c r="E49" s="5">
        <v>-201563</v>
      </c>
      <c r="F49" s="5">
        <v>-207874</v>
      </c>
      <c r="G49" s="5">
        <v>-214178</v>
      </c>
      <c r="H49" s="5">
        <v>-220482</v>
      </c>
      <c r="I49" s="5">
        <v>-226793</v>
      </c>
      <c r="J49" s="5">
        <v>-233097</v>
      </c>
      <c r="K49" s="5">
        <v>-239401</v>
      </c>
      <c r="L49" s="5">
        <v>-245712</v>
      </c>
      <c r="M49" s="5">
        <v>-252016</v>
      </c>
      <c r="O49" s="7">
        <v>-258477</v>
      </c>
      <c r="P49" s="7">
        <v>-264946</v>
      </c>
      <c r="Q49" s="7">
        <v>-271407</v>
      </c>
      <c r="R49" s="7">
        <v>-277868</v>
      </c>
      <c r="S49" s="7">
        <v>-284337</v>
      </c>
      <c r="T49" s="7">
        <v>-290798</v>
      </c>
      <c r="U49" s="7">
        <v>-297259</v>
      </c>
      <c r="V49" s="7">
        <v>-303728</v>
      </c>
      <c r="W49" s="7">
        <v>-310189</v>
      </c>
      <c r="X49" s="7">
        <v>-316650</v>
      </c>
      <c r="Y49" s="7">
        <v>-323119</v>
      </c>
      <c r="Z49" s="7">
        <v>-329580</v>
      </c>
    </row>
    <row r="50" spans="1:26" s="16" customFormat="1" ht="12" customHeight="1" x14ac:dyDescent="0.15">
      <c r="A50" s="16" t="s">
        <v>26</v>
      </c>
      <c r="B50" s="17">
        <f t="shared" ref="B50:M50" si="16">SUM(B$44:B$49)</f>
        <v>574434</v>
      </c>
      <c r="C50" s="17">
        <f t="shared" si="16"/>
        <v>723123</v>
      </c>
      <c r="D50" s="17">
        <f t="shared" si="16"/>
        <v>716819</v>
      </c>
      <c r="E50" s="17">
        <f t="shared" si="16"/>
        <v>710515</v>
      </c>
      <c r="F50" s="17">
        <f t="shared" si="16"/>
        <v>704204</v>
      </c>
      <c r="G50" s="17">
        <f t="shared" si="16"/>
        <v>697900</v>
      </c>
      <c r="H50" s="17">
        <f t="shared" si="16"/>
        <v>691596</v>
      </c>
      <c r="I50" s="17">
        <f t="shared" si="16"/>
        <v>685285</v>
      </c>
      <c r="J50" s="17">
        <f t="shared" si="16"/>
        <v>678981</v>
      </c>
      <c r="K50" s="17">
        <f t="shared" si="16"/>
        <v>672677</v>
      </c>
      <c r="L50" s="17">
        <f t="shared" si="16"/>
        <v>666366</v>
      </c>
      <c r="M50" s="17">
        <f t="shared" si="16"/>
        <v>660062</v>
      </c>
      <c r="O50" s="17">
        <f t="shared" ref="O50:Z50" si="17">SUM(O$44:O$49)</f>
        <v>653601</v>
      </c>
      <c r="P50" s="17">
        <f t="shared" si="17"/>
        <v>647132</v>
      </c>
      <c r="Q50" s="17">
        <f t="shared" si="17"/>
        <v>640671</v>
      </c>
      <c r="R50" s="17">
        <f t="shared" si="17"/>
        <v>634210</v>
      </c>
      <c r="S50" s="17">
        <f t="shared" si="17"/>
        <v>627741</v>
      </c>
      <c r="T50" s="17">
        <f t="shared" si="17"/>
        <v>621280</v>
      </c>
      <c r="U50" s="17">
        <f t="shared" si="17"/>
        <v>614819</v>
      </c>
      <c r="V50" s="17">
        <f t="shared" si="17"/>
        <v>608350</v>
      </c>
      <c r="W50" s="17">
        <f t="shared" si="17"/>
        <v>601889</v>
      </c>
      <c r="X50" s="17">
        <f t="shared" si="17"/>
        <v>595428</v>
      </c>
      <c r="Y50" s="17">
        <f t="shared" si="17"/>
        <v>588959</v>
      </c>
      <c r="Z50" s="17">
        <f t="shared" si="17"/>
        <v>582498</v>
      </c>
    </row>
    <row r="51" spans="1:26" s="16" customFormat="1" ht="12" customHeight="1" x14ac:dyDescent="0.15">
      <c r="A51" s="16" t="s">
        <v>27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" customHeight="1" x14ac:dyDescent="0.15">
      <c r="A52" t="s">
        <v>28</v>
      </c>
      <c r="B52" s="5">
        <v>12100</v>
      </c>
      <c r="C52" s="5">
        <v>12100</v>
      </c>
      <c r="D52" s="5">
        <v>12100</v>
      </c>
      <c r="E52" s="5">
        <v>12100</v>
      </c>
      <c r="F52" s="5">
        <v>12100</v>
      </c>
      <c r="G52" s="5">
        <v>12100</v>
      </c>
      <c r="H52" s="5">
        <v>12100</v>
      </c>
      <c r="I52" s="5">
        <v>12100</v>
      </c>
      <c r="J52" s="5">
        <v>12100</v>
      </c>
      <c r="K52" s="5">
        <v>12100</v>
      </c>
      <c r="L52" s="5">
        <v>12100</v>
      </c>
      <c r="M52" s="5">
        <v>12100</v>
      </c>
      <c r="O52" s="7">
        <v>12100</v>
      </c>
      <c r="P52" s="7">
        <v>12100</v>
      </c>
      <c r="Q52" s="7">
        <v>12100</v>
      </c>
      <c r="R52" s="7">
        <v>12100</v>
      </c>
      <c r="S52" s="7">
        <v>12100</v>
      </c>
      <c r="T52" s="7">
        <v>12100</v>
      </c>
      <c r="U52" s="7">
        <v>12100</v>
      </c>
      <c r="V52" s="7">
        <v>12100</v>
      </c>
      <c r="W52" s="7">
        <v>12100</v>
      </c>
      <c r="X52" s="7">
        <v>12100</v>
      </c>
      <c r="Y52" s="7">
        <v>12100</v>
      </c>
      <c r="Z52" s="7">
        <v>12100</v>
      </c>
    </row>
    <row r="53" spans="1:26" s="16" customFormat="1" ht="12" customHeight="1" x14ac:dyDescent="0.15">
      <c r="A53" s="16" t="s">
        <v>29</v>
      </c>
      <c r="B53" s="18">
        <f t="shared" ref="B53:M53" si="18">SUM(B$52:B$52)</f>
        <v>12100</v>
      </c>
      <c r="C53" s="18">
        <f t="shared" si="18"/>
        <v>12100</v>
      </c>
      <c r="D53" s="18">
        <f t="shared" si="18"/>
        <v>12100</v>
      </c>
      <c r="E53" s="18">
        <f t="shared" si="18"/>
        <v>12100</v>
      </c>
      <c r="F53" s="18">
        <f t="shared" si="18"/>
        <v>12100</v>
      </c>
      <c r="G53" s="18">
        <f t="shared" si="18"/>
        <v>12100</v>
      </c>
      <c r="H53" s="18">
        <f t="shared" si="18"/>
        <v>12100</v>
      </c>
      <c r="I53" s="18">
        <f t="shared" si="18"/>
        <v>12100</v>
      </c>
      <c r="J53" s="18">
        <f t="shared" si="18"/>
        <v>12100</v>
      </c>
      <c r="K53" s="18">
        <f t="shared" si="18"/>
        <v>12100</v>
      </c>
      <c r="L53" s="18">
        <f t="shared" si="18"/>
        <v>12100</v>
      </c>
      <c r="M53" s="18">
        <f t="shared" si="18"/>
        <v>12100</v>
      </c>
      <c r="O53" s="18">
        <f t="shared" ref="O53:Z53" si="19">SUM(O$52:O$52)</f>
        <v>12100</v>
      </c>
      <c r="P53" s="18">
        <f t="shared" si="19"/>
        <v>12100</v>
      </c>
      <c r="Q53" s="18">
        <f t="shared" si="19"/>
        <v>12100</v>
      </c>
      <c r="R53" s="18">
        <f t="shared" si="19"/>
        <v>12100</v>
      </c>
      <c r="S53" s="18">
        <f t="shared" si="19"/>
        <v>12100</v>
      </c>
      <c r="T53" s="18">
        <f t="shared" si="19"/>
        <v>12100</v>
      </c>
      <c r="U53" s="18">
        <f t="shared" si="19"/>
        <v>12100</v>
      </c>
      <c r="V53" s="18">
        <f t="shared" si="19"/>
        <v>12100</v>
      </c>
      <c r="W53" s="18">
        <f t="shared" si="19"/>
        <v>12100</v>
      </c>
      <c r="X53" s="18">
        <f t="shared" si="19"/>
        <v>12100</v>
      </c>
      <c r="Y53" s="18">
        <f t="shared" si="19"/>
        <v>12100</v>
      </c>
      <c r="Z53" s="18">
        <f t="shared" si="19"/>
        <v>12100</v>
      </c>
    </row>
    <row r="54" spans="1:26" s="16" customFormat="1" ht="12" customHeight="1" x14ac:dyDescent="0.15">
      <c r="A54" s="16" t="s">
        <v>30</v>
      </c>
      <c r="B54" s="20">
        <f t="shared" ref="B54:M54" si="20">B$42+B$50+B$53</f>
        <v>1100274</v>
      </c>
      <c r="C54" s="20">
        <f t="shared" si="20"/>
        <v>1153018</v>
      </c>
      <c r="D54" s="20">
        <f t="shared" si="20"/>
        <v>1203647</v>
      </c>
      <c r="E54" s="20">
        <f t="shared" si="20"/>
        <v>1255912</v>
      </c>
      <c r="F54" s="20">
        <f t="shared" si="20"/>
        <v>1307908</v>
      </c>
      <c r="G54" s="20">
        <f t="shared" si="20"/>
        <v>1359672</v>
      </c>
      <c r="H54" s="20">
        <f t="shared" si="20"/>
        <v>1410860</v>
      </c>
      <c r="I54" s="20">
        <f t="shared" si="20"/>
        <v>1461695</v>
      </c>
      <c r="J54" s="20">
        <f t="shared" si="20"/>
        <v>1512064</v>
      </c>
      <c r="K54" s="20">
        <f t="shared" si="20"/>
        <v>1562003</v>
      </c>
      <c r="L54" s="20">
        <f t="shared" si="20"/>
        <v>1611439</v>
      </c>
      <c r="M54" s="20">
        <f t="shared" si="20"/>
        <v>1660253</v>
      </c>
      <c r="O54" s="20">
        <f t="shared" ref="O54:Z54" si="21">O$42+O$50+O$53</f>
        <v>1708397</v>
      </c>
      <c r="P54" s="20">
        <f t="shared" si="21"/>
        <v>1754966</v>
      </c>
      <c r="Q54" s="20">
        <f t="shared" si="21"/>
        <v>1800885</v>
      </c>
      <c r="R54" s="20">
        <f t="shared" si="21"/>
        <v>1846013</v>
      </c>
      <c r="S54" s="20">
        <f t="shared" si="21"/>
        <v>1890109</v>
      </c>
      <c r="T54" s="20">
        <f t="shared" si="21"/>
        <v>1933350</v>
      </c>
      <c r="U54" s="20">
        <f t="shared" si="21"/>
        <v>1975584</v>
      </c>
      <c r="V54" s="20">
        <f t="shared" si="21"/>
        <v>2016532</v>
      </c>
      <c r="W54" s="20">
        <f t="shared" si="21"/>
        <v>2056388</v>
      </c>
      <c r="X54" s="20">
        <f t="shared" si="21"/>
        <v>2095017</v>
      </c>
      <c r="Y54" s="20">
        <f t="shared" si="21"/>
        <v>2132106</v>
      </c>
      <c r="Z54" s="20">
        <f t="shared" si="21"/>
        <v>2167828</v>
      </c>
    </row>
    <row r="55" spans="1:26" s="16" customFormat="1" ht="12" customHeight="1" x14ac:dyDescent="0.15">
      <c r="A55" s="16" t="s">
        <v>31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" customHeight="1" x14ac:dyDescent="0.15">
      <c r="A56" t="s">
        <v>32</v>
      </c>
      <c r="B56" s="3">
        <v>169833</v>
      </c>
      <c r="C56" s="3">
        <v>173637</v>
      </c>
      <c r="D56" s="3">
        <v>173905</v>
      </c>
      <c r="E56" s="3">
        <v>175995</v>
      </c>
      <c r="F56" s="3">
        <v>178101</v>
      </c>
      <c r="G56" s="3">
        <v>180498</v>
      </c>
      <c r="H56" s="3">
        <v>182700</v>
      </c>
      <c r="I56" s="3">
        <v>184988</v>
      </c>
      <c r="J56" s="3">
        <v>187265</v>
      </c>
      <c r="K56" s="3">
        <v>189620</v>
      </c>
      <c r="L56" s="3">
        <v>192091</v>
      </c>
      <c r="M56" s="3">
        <v>194553</v>
      </c>
      <c r="O56" s="9">
        <v>198006</v>
      </c>
      <c r="P56" s="9">
        <v>200534</v>
      </c>
      <c r="Q56" s="9">
        <v>203102</v>
      </c>
      <c r="R56" s="9">
        <v>206015</v>
      </c>
      <c r="S56" s="9">
        <v>208752</v>
      </c>
      <c r="T56" s="9">
        <v>211539</v>
      </c>
      <c r="U56" s="9">
        <v>214712</v>
      </c>
      <c r="V56" s="9">
        <v>217690</v>
      </c>
      <c r="W56" s="9">
        <v>220729</v>
      </c>
      <c r="X56" s="9">
        <v>224162</v>
      </c>
      <c r="Y56" s="9">
        <v>227419</v>
      </c>
      <c r="Z56" s="9">
        <v>230744</v>
      </c>
    </row>
    <row r="57" spans="1:26" ht="12" customHeight="1" x14ac:dyDescent="0.15">
      <c r="A57" t="s">
        <v>33</v>
      </c>
      <c r="B57" s="5">
        <v>4915</v>
      </c>
      <c r="C57" s="5">
        <v>5057</v>
      </c>
      <c r="D57" s="5">
        <v>5082</v>
      </c>
      <c r="E57" s="5">
        <v>5169</v>
      </c>
      <c r="F57" s="5">
        <v>5259</v>
      </c>
      <c r="G57" s="5">
        <v>5376</v>
      </c>
      <c r="H57" s="5">
        <v>5472</v>
      </c>
      <c r="I57" s="5">
        <v>5572</v>
      </c>
      <c r="J57" s="5">
        <v>5675</v>
      </c>
      <c r="K57" s="5">
        <v>5781</v>
      </c>
      <c r="L57" s="5">
        <v>5892</v>
      </c>
      <c r="M57" s="5">
        <v>6006</v>
      </c>
      <c r="O57" s="7">
        <v>6124</v>
      </c>
      <c r="P57" s="7">
        <v>6247</v>
      </c>
      <c r="Q57" s="7">
        <v>6375</v>
      </c>
      <c r="R57" s="7">
        <v>6506</v>
      </c>
      <c r="S57" s="7">
        <v>6643</v>
      </c>
      <c r="T57" s="7">
        <v>6786</v>
      </c>
      <c r="U57" s="7">
        <v>6932</v>
      </c>
      <c r="V57" s="7">
        <v>7086</v>
      </c>
      <c r="W57" s="7">
        <v>7246</v>
      </c>
      <c r="X57" s="7">
        <v>7411</v>
      </c>
      <c r="Y57" s="7">
        <v>7584</v>
      </c>
      <c r="Z57" s="7">
        <v>7763</v>
      </c>
    </row>
    <row r="58" spans="1:26" s="16" customFormat="1" ht="12" customHeight="1" x14ac:dyDescent="0.15">
      <c r="A58" s="16" t="s">
        <v>34</v>
      </c>
      <c r="B58" s="17">
        <f t="shared" ref="B58:M58" si="22">SUM(B$56:B$57)</f>
        <v>174748</v>
      </c>
      <c r="C58" s="17">
        <f t="shared" si="22"/>
        <v>178694</v>
      </c>
      <c r="D58" s="17">
        <f t="shared" si="22"/>
        <v>178987</v>
      </c>
      <c r="E58" s="17">
        <f t="shared" si="22"/>
        <v>181164</v>
      </c>
      <c r="F58" s="17">
        <f t="shared" si="22"/>
        <v>183360</v>
      </c>
      <c r="G58" s="17">
        <f t="shared" si="22"/>
        <v>185874</v>
      </c>
      <c r="H58" s="17">
        <f t="shared" si="22"/>
        <v>188172</v>
      </c>
      <c r="I58" s="17">
        <f t="shared" si="22"/>
        <v>190560</v>
      </c>
      <c r="J58" s="17">
        <f t="shared" si="22"/>
        <v>192940</v>
      </c>
      <c r="K58" s="17">
        <f t="shared" si="22"/>
        <v>195401</v>
      </c>
      <c r="L58" s="17">
        <f t="shared" si="22"/>
        <v>197983</v>
      </c>
      <c r="M58" s="17">
        <f t="shared" si="22"/>
        <v>200559</v>
      </c>
      <c r="O58" s="17">
        <f t="shared" ref="O58:Z58" si="23">SUM(O$56:O$57)</f>
        <v>204130</v>
      </c>
      <c r="P58" s="17">
        <f t="shared" si="23"/>
        <v>206781</v>
      </c>
      <c r="Q58" s="17">
        <f t="shared" si="23"/>
        <v>209477</v>
      </c>
      <c r="R58" s="17">
        <f t="shared" si="23"/>
        <v>212521</v>
      </c>
      <c r="S58" s="17">
        <f t="shared" si="23"/>
        <v>215395</v>
      </c>
      <c r="T58" s="17">
        <f t="shared" si="23"/>
        <v>218325</v>
      </c>
      <c r="U58" s="17">
        <f t="shared" si="23"/>
        <v>221644</v>
      </c>
      <c r="V58" s="17">
        <f t="shared" si="23"/>
        <v>224776</v>
      </c>
      <c r="W58" s="17">
        <f t="shared" si="23"/>
        <v>227975</v>
      </c>
      <c r="X58" s="17">
        <f t="shared" si="23"/>
        <v>231573</v>
      </c>
      <c r="Y58" s="17">
        <f t="shared" si="23"/>
        <v>235003</v>
      </c>
      <c r="Z58" s="17">
        <f t="shared" si="23"/>
        <v>238507</v>
      </c>
    </row>
    <row r="59" spans="1:26" s="16" customFormat="1" ht="12" customHeight="1" x14ac:dyDescent="0.15">
      <c r="A59" s="16" t="s">
        <v>35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" customHeight="1" x14ac:dyDescent="0.15">
      <c r="A60" t="s">
        <v>36</v>
      </c>
      <c r="B60" s="5">
        <v>176990</v>
      </c>
      <c r="C60" s="5">
        <v>176038</v>
      </c>
      <c r="D60" s="5">
        <v>175079</v>
      </c>
      <c r="E60" s="5">
        <v>174113</v>
      </c>
      <c r="F60" s="5">
        <v>173140</v>
      </c>
      <c r="G60" s="5">
        <v>172160</v>
      </c>
      <c r="H60" s="5">
        <v>171173</v>
      </c>
      <c r="I60" s="5">
        <v>170179</v>
      </c>
      <c r="J60" s="5">
        <v>169178</v>
      </c>
      <c r="K60" s="5">
        <v>168170</v>
      </c>
      <c r="L60" s="5">
        <v>167155</v>
      </c>
      <c r="M60" s="5">
        <v>166133</v>
      </c>
      <c r="O60" s="7">
        <v>165104</v>
      </c>
      <c r="P60" s="7">
        <v>164067</v>
      </c>
      <c r="Q60" s="7">
        <v>163023</v>
      </c>
      <c r="R60" s="7">
        <v>161972</v>
      </c>
      <c r="S60" s="7">
        <v>160913</v>
      </c>
      <c r="T60" s="7">
        <v>159847</v>
      </c>
      <c r="U60" s="7">
        <v>158773</v>
      </c>
      <c r="V60" s="7">
        <v>157692</v>
      </c>
      <c r="W60" s="7">
        <v>156603</v>
      </c>
      <c r="X60" s="7">
        <v>155506</v>
      </c>
      <c r="Y60" s="7">
        <v>154402</v>
      </c>
      <c r="Z60" s="7">
        <v>153290</v>
      </c>
    </row>
    <row r="61" spans="1:26" s="16" customFormat="1" ht="12" customHeight="1" x14ac:dyDescent="0.15">
      <c r="A61" s="16" t="s">
        <v>37</v>
      </c>
      <c r="B61" s="17">
        <f t="shared" ref="B61:M61" si="24">SUM(B$60:B$60)</f>
        <v>176990</v>
      </c>
      <c r="C61" s="17">
        <f t="shared" si="24"/>
        <v>176038</v>
      </c>
      <c r="D61" s="17">
        <f t="shared" si="24"/>
        <v>175079</v>
      </c>
      <c r="E61" s="17">
        <f t="shared" si="24"/>
        <v>174113</v>
      </c>
      <c r="F61" s="17">
        <f t="shared" si="24"/>
        <v>173140</v>
      </c>
      <c r="G61" s="17">
        <f t="shared" si="24"/>
        <v>172160</v>
      </c>
      <c r="H61" s="17">
        <f t="shared" si="24"/>
        <v>171173</v>
      </c>
      <c r="I61" s="17">
        <f t="shared" si="24"/>
        <v>170179</v>
      </c>
      <c r="J61" s="17">
        <f t="shared" si="24"/>
        <v>169178</v>
      </c>
      <c r="K61" s="17">
        <f t="shared" si="24"/>
        <v>168170</v>
      </c>
      <c r="L61" s="17">
        <f t="shared" si="24"/>
        <v>167155</v>
      </c>
      <c r="M61" s="17">
        <f t="shared" si="24"/>
        <v>166133</v>
      </c>
      <c r="O61" s="17">
        <f t="shared" ref="O61:Z61" si="25">SUM(O$60:O$60)</f>
        <v>165104</v>
      </c>
      <c r="P61" s="17">
        <f t="shared" si="25"/>
        <v>164067</v>
      </c>
      <c r="Q61" s="17">
        <f t="shared" si="25"/>
        <v>163023</v>
      </c>
      <c r="R61" s="17">
        <f t="shared" si="25"/>
        <v>161972</v>
      </c>
      <c r="S61" s="17">
        <f t="shared" si="25"/>
        <v>160913</v>
      </c>
      <c r="T61" s="17">
        <f t="shared" si="25"/>
        <v>159847</v>
      </c>
      <c r="U61" s="17">
        <f t="shared" si="25"/>
        <v>158773</v>
      </c>
      <c r="V61" s="17">
        <f t="shared" si="25"/>
        <v>157692</v>
      </c>
      <c r="W61" s="17">
        <f t="shared" si="25"/>
        <v>156603</v>
      </c>
      <c r="X61" s="17">
        <f t="shared" si="25"/>
        <v>155506</v>
      </c>
      <c r="Y61" s="17">
        <f t="shared" si="25"/>
        <v>154402</v>
      </c>
      <c r="Z61" s="17">
        <f t="shared" si="25"/>
        <v>153290</v>
      </c>
    </row>
    <row r="62" spans="1:26" s="16" customFormat="1" ht="12" customHeight="1" x14ac:dyDescent="0.15">
      <c r="A62" s="16" t="s">
        <v>38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" customHeight="1" x14ac:dyDescent="0.15">
      <c r="A63" t="s">
        <v>39</v>
      </c>
      <c r="B63" s="4">
        <v>125000</v>
      </c>
      <c r="C63" s="4">
        <v>125000</v>
      </c>
      <c r="D63" s="4">
        <v>125000</v>
      </c>
      <c r="E63" s="4">
        <v>125000</v>
      </c>
      <c r="F63" s="4">
        <v>125000</v>
      </c>
      <c r="G63" s="4">
        <v>125000</v>
      </c>
      <c r="H63" s="4">
        <v>125000</v>
      </c>
      <c r="I63" s="4">
        <v>125000</v>
      </c>
      <c r="J63" s="4">
        <v>125000</v>
      </c>
      <c r="K63" s="4">
        <v>125000</v>
      </c>
      <c r="L63" s="4">
        <v>125000</v>
      </c>
      <c r="M63" s="4">
        <v>125000</v>
      </c>
      <c r="O63" s="8">
        <v>125000</v>
      </c>
      <c r="P63" s="8">
        <v>125000</v>
      </c>
      <c r="Q63" s="8">
        <v>125000</v>
      </c>
      <c r="R63" s="8">
        <v>125000</v>
      </c>
      <c r="S63" s="8">
        <v>125000</v>
      </c>
      <c r="T63" s="8">
        <v>125000</v>
      </c>
      <c r="U63" s="8">
        <v>125000</v>
      </c>
      <c r="V63" s="8">
        <v>125000</v>
      </c>
      <c r="W63" s="8">
        <v>125000</v>
      </c>
      <c r="X63" s="8">
        <v>125000</v>
      </c>
      <c r="Y63" s="8">
        <v>125000</v>
      </c>
      <c r="Z63" s="8">
        <v>125000</v>
      </c>
    </row>
    <row r="64" spans="1:26" ht="12" customHeight="1" x14ac:dyDescent="0.15">
      <c r="A64" t="s">
        <v>40</v>
      </c>
      <c r="B64" s="5">
        <v>623536</v>
      </c>
      <c r="C64" s="5">
        <v>673286</v>
      </c>
      <c r="D64" s="5">
        <v>724581</v>
      </c>
      <c r="E64" s="5">
        <v>775635</v>
      </c>
      <c r="F64" s="5">
        <v>826408</v>
      </c>
      <c r="G64" s="5">
        <v>876638</v>
      </c>
      <c r="H64" s="5">
        <v>926515</v>
      </c>
      <c r="I64" s="5">
        <v>975956</v>
      </c>
      <c r="J64" s="5">
        <v>1024946</v>
      </c>
      <c r="K64" s="5">
        <v>1073432</v>
      </c>
      <c r="L64" s="5">
        <v>1121301</v>
      </c>
      <c r="M64" s="5">
        <v>1168561</v>
      </c>
      <c r="O64" s="7">
        <v>1214163</v>
      </c>
      <c r="P64" s="7">
        <v>1259118</v>
      </c>
      <c r="Q64" s="7">
        <v>1303385</v>
      </c>
      <c r="R64" s="7">
        <v>1346520</v>
      </c>
      <c r="S64" s="7">
        <v>1388801</v>
      </c>
      <c r="T64" s="7">
        <v>1430178</v>
      </c>
      <c r="U64" s="7">
        <v>1470167</v>
      </c>
      <c r="V64" s="7">
        <v>1509064</v>
      </c>
      <c r="W64" s="7">
        <v>1546810</v>
      </c>
      <c r="X64" s="7">
        <v>1582938</v>
      </c>
      <c r="Y64" s="7">
        <v>1617701</v>
      </c>
      <c r="Z64" s="7">
        <v>1651031</v>
      </c>
    </row>
    <row r="65" spans="1:26" s="16" customFormat="1" ht="12" customHeight="1" x14ac:dyDescent="0.15">
      <c r="A65" s="16" t="s">
        <v>41</v>
      </c>
      <c r="B65" s="18">
        <f t="shared" ref="B65:M65" si="26">SUM(B$63:B$64)</f>
        <v>748536</v>
      </c>
      <c r="C65" s="18">
        <f t="shared" si="26"/>
        <v>798286</v>
      </c>
      <c r="D65" s="18">
        <f t="shared" si="26"/>
        <v>849581</v>
      </c>
      <c r="E65" s="18">
        <f t="shared" si="26"/>
        <v>900635</v>
      </c>
      <c r="F65" s="18">
        <f t="shared" si="26"/>
        <v>951408</v>
      </c>
      <c r="G65" s="18">
        <f t="shared" si="26"/>
        <v>1001638</v>
      </c>
      <c r="H65" s="18">
        <f t="shared" si="26"/>
        <v>1051515</v>
      </c>
      <c r="I65" s="18">
        <f t="shared" si="26"/>
        <v>1100956</v>
      </c>
      <c r="J65" s="18">
        <f t="shared" si="26"/>
        <v>1149946</v>
      </c>
      <c r="K65" s="18">
        <f t="shared" si="26"/>
        <v>1198432</v>
      </c>
      <c r="L65" s="18">
        <f t="shared" si="26"/>
        <v>1246301</v>
      </c>
      <c r="M65" s="18">
        <f t="shared" si="26"/>
        <v>1293561</v>
      </c>
      <c r="O65" s="18">
        <f t="shared" ref="O65:Z65" si="27">SUM(O$63:O$64)</f>
        <v>1339163</v>
      </c>
      <c r="P65" s="18">
        <f t="shared" si="27"/>
        <v>1384118</v>
      </c>
      <c r="Q65" s="18">
        <f t="shared" si="27"/>
        <v>1428385</v>
      </c>
      <c r="R65" s="18">
        <f t="shared" si="27"/>
        <v>1471520</v>
      </c>
      <c r="S65" s="18">
        <f t="shared" si="27"/>
        <v>1513801</v>
      </c>
      <c r="T65" s="18">
        <f t="shared" si="27"/>
        <v>1555178</v>
      </c>
      <c r="U65" s="18">
        <f t="shared" si="27"/>
        <v>1595167</v>
      </c>
      <c r="V65" s="18">
        <f t="shared" si="27"/>
        <v>1634064</v>
      </c>
      <c r="W65" s="18">
        <f t="shared" si="27"/>
        <v>1671810</v>
      </c>
      <c r="X65" s="18">
        <f t="shared" si="27"/>
        <v>1707938</v>
      </c>
      <c r="Y65" s="18">
        <f t="shared" si="27"/>
        <v>1742701</v>
      </c>
      <c r="Z65" s="18">
        <f t="shared" si="27"/>
        <v>1776031</v>
      </c>
    </row>
    <row r="66" spans="1:26" s="16" customFormat="1" ht="12" customHeight="1" x14ac:dyDescent="0.15">
      <c r="A66" s="16" t="s">
        <v>30</v>
      </c>
      <c r="B66" s="20">
        <f t="shared" ref="B66:M66" si="28">B$58+B$61+B$65</f>
        <v>1100274</v>
      </c>
      <c r="C66" s="20">
        <f t="shared" si="28"/>
        <v>1153018</v>
      </c>
      <c r="D66" s="20">
        <f t="shared" si="28"/>
        <v>1203647</v>
      </c>
      <c r="E66" s="20">
        <f t="shared" si="28"/>
        <v>1255912</v>
      </c>
      <c r="F66" s="20">
        <f t="shared" si="28"/>
        <v>1307908</v>
      </c>
      <c r="G66" s="20">
        <f t="shared" si="28"/>
        <v>1359672</v>
      </c>
      <c r="H66" s="20">
        <f t="shared" si="28"/>
        <v>1410860</v>
      </c>
      <c r="I66" s="20">
        <f t="shared" si="28"/>
        <v>1461695</v>
      </c>
      <c r="J66" s="20">
        <f t="shared" si="28"/>
        <v>1512064</v>
      </c>
      <c r="K66" s="20">
        <f t="shared" si="28"/>
        <v>1562003</v>
      </c>
      <c r="L66" s="20">
        <f t="shared" si="28"/>
        <v>1611439</v>
      </c>
      <c r="M66" s="20">
        <f t="shared" si="28"/>
        <v>1660253</v>
      </c>
      <c r="O66" s="20">
        <f t="shared" ref="O66:Z66" si="29">O$58+O$61+O$65</f>
        <v>1708397</v>
      </c>
      <c r="P66" s="20">
        <f t="shared" si="29"/>
        <v>1754966</v>
      </c>
      <c r="Q66" s="20">
        <f t="shared" si="29"/>
        <v>1800885</v>
      </c>
      <c r="R66" s="20">
        <f t="shared" si="29"/>
        <v>1846013</v>
      </c>
      <c r="S66" s="20">
        <f t="shared" si="29"/>
        <v>1890109</v>
      </c>
      <c r="T66" s="20">
        <f t="shared" si="29"/>
        <v>1933350</v>
      </c>
      <c r="U66" s="20">
        <f t="shared" si="29"/>
        <v>1975584</v>
      </c>
      <c r="V66" s="20">
        <f t="shared" si="29"/>
        <v>2016532</v>
      </c>
      <c r="W66" s="20">
        <f t="shared" si="29"/>
        <v>2056388</v>
      </c>
      <c r="X66" s="20">
        <f t="shared" si="29"/>
        <v>2095017</v>
      </c>
      <c r="Y66" s="20">
        <f t="shared" si="29"/>
        <v>2132106</v>
      </c>
      <c r="Z66" s="20">
        <f t="shared" si="29"/>
        <v>2167828</v>
      </c>
    </row>
  </sheetData>
  <mergeCells count="2">
    <mergeCell ref="O2:Z3"/>
    <mergeCell ref="B2:M3"/>
  </mergeCells>
  <printOptions headings="1" gridLines="1"/>
  <pageMargins left="0" right="0" top="0" bottom="0" header="0" footer="0"/>
  <pageSetup paperSize="0" orientation="portrait" blackAndWhite="1" useFirstPageNumber="1" horizontalDpi="0" verticalDpi="0" copies="0"/>
  <headerFooter alignWithMargins="0"/>
  <ignoredErrors>
    <ignoredError sqref="B10:Z66 AA10:AA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Tripp Graham</cp:lastModifiedBy>
  <dcterms:created xsi:type="dcterms:W3CDTF">2013-08-08T19:55:54Z</dcterms:created>
  <dcterms:modified xsi:type="dcterms:W3CDTF">2020-10-20T20:42:01Z</dcterms:modified>
</cp:coreProperties>
</file>