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8115" tabRatio="500"/>
  </bookViews>
  <sheets>
    <sheet name="Income statement" sheetId="2" r:id="rId1"/>
    <sheet name="Non Financial" sheetId="3" r:id="rId2"/>
  </sheets>
  <calcPr calcId="145621" iterateCount="1"/>
</workbook>
</file>

<file path=xl/calcChain.xml><?xml version="1.0" encoding="utf-8"?>
<calcChain xmlns="http://schemas.openxmlformats.org/spreadsheetml/2006/main">
  <c r="Z44" i="2" l="1"/>
  <c r="Y44" i="2"/>
  <c r="X44" i="2"/>
  <c r="W44" i="2"/>
  <c r="V44" i="2"/>
  <c r="U44" i="2"/>
  <c r="T44" i="2"/>
  <c r="S44" i="2"/>
  <c r="R44" i="2"/>
  <c r="Q44" i="2"/>
  <c r="P44" i="2"/>
  <c r="O44" i="2"/>
  <c r="Z40" i="2"/>
  <c r="Y40" i="2"/>
  <c r="X40" i="2"/>
  <c r="W40" i="2"/>
  <c r="V40" i="2"/>
  <c r="U40" i="2"/>
  <c r="T40" i="2"/>
  <c r="S40" i="2"/>
  <c r="R40" i="2"/>
  <c r="Q40" i="2"/>
  <c r="P40" i="2"/>
  <c r="O40" i="2"/>
  <c r="Z33" i="2"/>
  <c r="Y33" i="2"/>
  <c r="X33" i="2"/>
  <c r="W33" i="2"/>
  <c r="V33" i="2"/>
  <c r="U33" i="2"/>
  <c r="T33" i="2"/>
  <c r="S33" i="2"/>
  <c r="R33" i="2"/>
  <c r="Q33" i="2"/>
  <c r="P33" i="2"/>
  <c r="O33" i="2"/>
  <c r="Z23" i="2"/>
  <c r="Y23" i="2"/>
  <c r="X23" i="2"/>
  <c r="W23" i="2"/>
  <c r="V23" i="2"/>
  <c r="U23" i="2"/>
  <c r="T23" i="2"/>
  <c r="S23" i="2"/>
  <c r="R23" i="2"/>
  <c r="Q23" i="2"/>
  <c r="P23" i="2"/>
  <c r="O23" i="2"/>
  <c r="Z18" i="2"/>
  <c r="Z24" i="2" s="1"/>
  <c r="Z34" i="2" s="1"/>
  <c r="Z41" i="2" s="1"/>
  <c r="Z45" i="2" s="1"/>
  <c r="Y18" i="2"/>
  <c r="Y24" i="2" s="1"/>
  <c r="Y34" i="2" s="1"/>
  <c r="Y41" i="2" s="1"/>
  <c r="Y45" i="2" s="1"/>
  <c r="X18" i="2"/>
  <c r="X24" i="2" s="1"/>
  <c r="X34" i="2" s="1"/>
  <c r="X41" i="2" s="1"/>
  <c r="X45" i="2" s="1"/>
  <c r="W18" i="2"/>
  <c r="W24" i="2" s="1"/>
  <c r="W34" i="2" s="1"/>
  <c r="W41" i="2" s="1"/>
  <c r="W45" i="2" s="1"/>
  <c r="V18" i="2"/>
  <c r="V24" i="2" s="1"/>
  <c r="V34" i="2" s="1"/>
  <c r="V41" i="2" s="1"/>
  <c r="V45" i="2" s="1"/>
  <c r="U18" i="2"/>
  <c r="U24" i="2" s="1"/>
  <c r="U34" i="2" s="1"/>
  <c r="U41" i="2" s="1"/>
  <c r="U45" i="2" s="1"/>
  <c r="T18" i="2"/>
  <c r="T24" i="2" s="1"/>
  <c r="T34" i="2" s="1"/>
  <c r="T41" i="2" s="1"/>
  <c r="T45" i="2" s="1"/>
  <c r="S18" i="2"/>
  <c r="S24" i="2" s="1"/>
  <c r="R18" i="2"/>
  <c r="R24" i="2" s="1"/>
  <c r="R34" i="2" s="1"/>
  <c r="R41" i="2" s="1"/>
  <c r="R45" i="2" s="1"/>
  <c r="Q18" i="2"/>
  <c r="Q24" i="2" s="1"/>
  <c r="Q34" i="2" s="1"/>
  <c r="Q41" i="2" s="1"/>
  <c r="Q45" i="2" s="1"/>
  <c r="P18" i="2"/>
  <c r="P24" i="2" s="1"/>
  <c r="P34" i="2" s="1"/>
  <c r="P41" i="2" s="1"/>
  <c r="P45" i="2" s="1"/>
  <c r="O18" i="2"/>
  <c r="O24" i="2" s="1"/>
  <c r="O34" i="2" l="1"/>
  <c r="O41" i="2" s="1"/>
  <c r="O45" i="2" s="1"/>
  <c r="S34" i="2"/>
  <c r="S41" i="2" s="1"/>
  <c r="S45" i="2" s="1"/>
  <c r="B84" i="2"/>
  <c r="B80" i="2"/>
  <c r="B76" i="2"/>
  <c r="B68" i="2"/>
  <c r="B64" i="2"/>
  <c r="B56" i="2"/>
  <c r="B44" i="2"/>
  <c r="B40" i="2"/>
  <c r="B33" i="2"/>
  <c r="B23" i="2"/>
  <c r="B18" i="2"/>
  <c r="B85" i="2" l="1"/>
  <c r="B69" i="2"/>
  <c r="B24" i="2"/>
  <c r="B34" i="2" s="1"/>
  <c r="B41" i="2" s="1"/>
  <c r="B45" i="2" s="1"/>
  <c r="C18" i="2" l="1"/>
  <c r="D18" i="2"/>
  <c r="E18" i="2"/>
  <c r="E24" i="2" s="1"/>
  <c r="F18" i="2"/>
  <c r="G18" i="2"/>
  <c r="H18" i="2"/>
  <c r="I18" i="2"/>
  <c r="J18" i="2"/>
  <c r="K18" i="2"/>
  <c r="L18" i="2"/>
  <c r="M18" i="2"/>
  <c r="M24" i="2" s="1"/>
  <c r="C23" i="2"/>
  <c r="D23" i="2"/>
  <c r="E23" i="2"/>
  <c r="F23" i="2"/>
  <c r="G23" i="2"/>
  <c r="H23" i="2"/>
  <c r="I23" i="2"/>
  <c r="J23" i="2"/>
  <c r="K23" i="2"/>
  <c r="L23" i="2"/>
  <c r="M23" i="2"/>
  <c r="C33" i="2"/>
  <c r="D33" i="2"/>
  <c r="E33" i="2"/>
  <c r="F33" i="2"/>
  <c r="G33" i="2"/>
  <c r="H33" i="2"/>
  <c r="I33" i="2"/>
  <c r="J33" i="2"/>
  <c r="K33" i="2"/>
  <c r="L33" i="2"/>
  <c r="M33" i="2"/>
  <c r="C40" i="2"/>
  <c r="D40" i="2"/>
  <c r="E40" i="2"/>
  <c r="F40" i="2"/>
  <c r="G40" i="2"/>
  <c r="H40" i="2"/>
  <c r="I40" i="2"/>
  <c r="J40" i="2"/>
  <c r="K40" i="2"/>
  <c r="L40" i="2"/>
  <c r="M40" i="2"/>
  <c r="C44" i="2"/>
  <c r="D44" i="2"/>
  <c r="E44" i="2"/>
  <c r="F44" i="2"/>
  <c r="G44" i="2"/>
  <c r="H44" i="2"/>
  <c r="I44" i="2"/>
  <c r="J44" i="2"/>
  <c r="K44" i="2"/>
  <c r="L44" i="2"/>
  <c r="M44" i="2"/>
  <c r="C56" i="2"/>
  <c r="D56" i="2"/>
  <c r="E56" i="2"/>
  <c r="F56" i="2"/>
  <c r="G56" i="2"/>
  <c r="H56" i="2"/>
  <c r="H69" i="2" s="1"/>
  <c r="I56" i="2"/>
  <c r="J56" i="2"/>
  <c r="K56" i="2"/>
  <c r="L56" i="2"/>
  <c r="M56" i="2"/>
  <c r="C64" i="2"/>
  <c r="D64" i="2"/>
  <c r="E64" i="2"/>
  <c r="F64" i="2"/>
  <c r="G64" i="2"/>
  <c r="H64" i="2"/>
  <c r="I64" i="2"/>
  <c r="J64" i="2"/>
  <c r="K64" i="2"/>
  <c r="L64" i="2"/>
  <c r="M64" i="2"/>
  <c r="C68" i="2"/>
  <c r="D68" i="2"/>
  <c r="E68" i="2"/>
  <c r="F68" i="2"/>
  <c r="G68" i="2"/>
  <c r="H68" i="2"/>
  <c r="I68" i="2"/>
  <c r="J68" i="2"/>
  <c r="K68" i="2"/>
  <c r="L68" i="2"/>
  <c r="M68" i="2"/>
  <c r="C76" i="2"/>
  <c r="D76" i="2"/>
  <c r="E76" i="2"/>
  <c r="E85" i="2" s="1"/>
  <c r="F76" i="2"/>
  <c r="G76" i="2"/>
  <c r="H76" i="2"/>
  <c r="I76" i="2"/>
  <c r="J76" i="2"/>
  <c r="K76" i="2"/>
  <c r="L76" i="2"/>
  <c r="M76" i="2"/>
  <c r="C80" i="2"/>
  <c r="D80" i="2"/>
  <c r="E80" i="2"/>
  <c r="F80" i="2"/>
  <c r="G80" i="2"/>
  <c r="H80" i="2"/>
  <c r="I80" i="2"/>
  <c r="J80" i="2"/>
  <c r="K80" i="2"/>
  <c r="L80" i="2"/>
  <c r="M80" i="2"/>
  <c r="C84" i="2"/>
  <c r="D84" i="2"/>
  <c r="E84" i="2"/>
  <c r="F84" i="2"/>
  <c r="G84" i="2"/>
  <c r="H84" i="2"/>
  <c r="I84" i="2"/>
  <c r="J84" i="2"/>
  <c r="K84" i="2"/>
  <c r="L84" i="2"/>
  <c r="M84" i="2"/>
  <c r="F85" i="2" l="1"/>
  <c r="D69" i="2"/>
  <c r="K24" i="2"/>
  <c r="K34" i="2" s="1"/>
  <c r="K41" i="2" s="1"/>
  <c r="K45" i="2" s="1"/>
  <c r="G24" i="2"/>
  <c r="J24" i="2"/>
  <c r="J34" i="2" s="1"/>
  <c r="J41" i="2" s="1"/>
  <c r="J45" i="2" s="1"/>
  <c r="G69" i="2"/>
  <c r="J69" i="2"/>
  <c r="F69" i="2"/>
  <c r="C85" i="2"/>
  <c r="M69" i="2"/>
  <c r="F24" i="2"/>
  <c r="F34" i="2" s="1"/>
  <c r="E34" i="2"/>
  <c r="E41" i="2" s="1"/>
  <c r="E45" i="2" s="1"/>
  <c r="L85" i="2"/>
  <c r="C69" i="2"/>
  <c r="L24" i="2"/>
  <c r="D24" i="2"/>
  <c r="J85" i="2"/>
  <c r="L69" i="2"/>
  <c r="M85" i="2"/>
  <c r="C24" i="2"/>
  <c r="K85" i="2"/>
  <c r="G85" i="2"/>
  <c r="D85" i="2"/>
  <c r="I85" i="2"/>
  <c r="H85" i="2"/>
  <c r="I69" i="2"/>
  <c r="E69" i="2"/>
  <c r="K69" i="2"/>
  <c r="F41" i="2"/>
  <c r="F45" i="2" s="1"/>
  <c r="M34" i="2"/>
  <c r="M41" i="2" s="1"/>
  <c r="M45" i="2" s="1"/>
  <c r="L34" i="2"/>
  <c r="L41" i="2" s="1"/>
  <c r="L45" i="2" s="1"/>
  <c r="D34" i="2"/>
  <c r="D41" i="2" s="1"/>
  <c r="D45" i="2" s="1"/>
  <c r="C34" i="2"/>
  <c r="C41" i="2" s="1"/>
  <c r="C45" i="2" s="1"/>
  <c r="G34" i="2"/>
  <c r="G41" i="2" s="1"/>
  <c r="G45" i="2" s="1"/>
  <c r="I24" i="2"/>
  <c r="I34" i="2" s="1"/>
  <c r="I41" i="2" s="1"/>
  <c r="I45" i="2" s="1"/>
  <c r="H24" i="2"/>
  <c r="H34" i="2" s="1"/>
  <c r="H41" i="2" s="1"/>
  <c r="H45" i="2" s="1"/>
</calcChain>
</file>

<file path=xl/sharedStrings.xml><?xml version="1.0" encoding="utf-8"?>
<sst xmlns="http://schemas.openxmlformats.org/spreadsheetml/2006/main" count="191" uniqueCount="130">
  <si>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</si>
  <si>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</si>
  <si>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</si>
  <si>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</si>
  <si>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</si>
  <si>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</si>
  <si>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</si>
  <si>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</si>
  <si>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</si>
  <si>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</si>
  <si>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</si>
  <si>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</si>
  <si>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Current Assets</t>
  </si>
  <si>
    <t xml:space="preserve">  Cash and cash equivalents</t>
  </si>
  <si>
    <t xml:space="preserve">  PO Down Payments (FONFI)</t>
  </si>
  <si>
    <t xml:space="preserve">  Accounts Rec. 1 (Avg days to collect)</t>
  </si>
  <si>
    <t xml:space="preserve">  Accounts Rec. 2 (Avg days to collect)</t>
  </si>
  <si>
    <t xml:space="preserve">  Inventory (FONFIl)</t>
  </si>
  <si>
    <t xml:space="preserve">  Inventory (Days cost of sales)</t>
  </si>
  <si>
    <t xml:space="preserve">  Prepaid Expense</t>
  </si>
  <si>
    <t xml:space="preserve">    Total Current Assets</t>
  </si>
  <si>
    <t>Property and Equipment</t>
  </si>
  <si>
    <t xml:space="preserve">  Land (EBY)</t>
  </si>
  <si>
    <t xml:space="preserve">  Plant (EBY)</t>
  </si>
  <si>
    <t xml:space="preserve">  Equipment (EBY)</t>
  </si>
  <si>
    <t xml:space="preserve">  Computers (NONFI)</t>
  </si>
  <si>
    <t xml:space="preserve">  Autos (EBY)</t>
  </si>
  <si>
    <t xml:space="preserve">  Accumlated Depreciation</t>
  </si>
  <si>
    <t xml:space="preserve">    Total Property and Equipment</t>
  </si>
  <si>
    <t>Other Assets</t>
  </si>
  <si>
    <t xml:space="preserve">  Goodwill</t>
  </si>
  <si>
    <t xml:space="preserve">  Accumlated Amortization of Goodwill</t>
  </si>
  <si>
    <t xml:space="preserve">    Total Other Assets</t>
  </si>
  <si>
    <t>Total</t>
  </si>
  <si>
    <t>Current Liabilities</t>
  </si>
  <si>
    <t xml:space="preserve">  Acc. Pay 1 (Avg days to pay)</t>
  </si>
  <si>
    <t xml:space="preserve">  Acc. Pay 2 (Avg days to pay)</t>
  </si>
  <si>
    <t xml:space="preserve">  Line of Credit</t>
  </si>
  <si>
    <t xml:space="preserve">  Current portion of LTD</t>
  </si>
  <si>
    <t xml:space="preserve">  Withheld Taxes and Accrued Expenses</t>
  </si>
  <si>
    <t xml:space="preserve">    Total Current Liabilities</t>
  </si>
  <si>
    <t>Long Term Liabilities</t>
  </si>
  <si>
    <t xml:space="preserve">  Notes Payable Wizard 1</t>
  </si>
  <si>
    <t xml:space="preserve">  New Loan</t>
  </si>
  <si>
    <t xml:space="preserve">    Total Long Term Liabilities</t>
  </si>
  <si>
    <t>Stockholder Equity</t>
  </si>
  <si>
    <t xml:space="preserve">  Owners Capital</t>
  </si>
  <si>
    <t xml:space="preserve">  Retained earnings</t>
  </si>
  <si>
    <t xml:space="preserve">    Total Stockholder Equity</t>
  </si>
  <si>
    <t>Revenue</t>
  </si>
  <si>
    <t xml:space="preserve">  Supporting Schedule</t>
  </si>
  <si>
    <t xml:space="preserve">    Total Revenue</t>
  </si>
  <si>
    <t>Cost of Sales</t>
  </si>
  <si>
    <t xml:space="preserve">  Percent of other Categories</t>
  </si>
  <si>
    <t xml:space="preserve">    Total Cost of Sales</t>
  </si>
  <si>
    <t>Gross Profit</t>
  </si>
  <si>
    <t>Operating Expenses</t>
  </si>
  <si>
    <t xml:space="preserve">  Depreciation 1 (Plant,Equip, Auto)</t>
  </si>
  <si>
    <t xml:space="preserve">  Percent of other Categories (2)</t>
  </si>
  <si>
    <t xml:space="preserve">    Total Operating Expenses</t>
  </si>
  <si>
    <t>Income from operations</t>
  </si>
  <si>
    <t>Other Income(Expense)</t>
  </si>
  <si>
    <t xml:space="preserve">  Amortization of Goodwill</t>
  </si>
  <si>
    <t xml:space="preserve">  Interest expense</t>
  </si>
  <si>
    <t xml:space="preserve">  Interest Exp LOC</t>
  </si>
  <si>
    <t xml:space="preserve">  Sale of Fixed Asset</t>
  </si>
  <si>
    <t xml:space="preserve">    Total Other Income(Expense)</t>
  </si>
  <si>
    <t>Income before taxes</t>
  </si>
  <si>
    <t>Provision for Taxes</t>
  </si>
  <si>
    <t xml:space="preserve">  Taxes based on net income</t>
  </si>
  <si>
    <t xml:space="preserve">    Total Provision for Taxes</t>
  </si>
  <si>
    <t>Net Income</t>
  </si>
  <si>
    <t>Historical</t>
  </si>
  <si>
    <t>Days in period</t>
  </si>
  <si>
    <t>Units Sold Product Type 1 (Ex. Car)</t>
  </si>
  <si>
    <t>% that buy Additional Product #1</t>
  </si>
  <si>
    <t>% that buy Additional Product #2</t>
  </si>
  <si>
    <t>% that buy Additional Product #3</t>
  </si>
  <si>
    <t>% that buy Additional Product #4</t>
  </si>
  <si>
    <t>% that buy Additional Product #5</t>
  </si>
  <si>
    <t>Units Sold Additional Product #1</t>
  </si>
  <si>
    <t>Units Sold Additional Product #2</t>
  </si>
  <si>
    <t>Untis Sold Additional Product #3</t>
  </si>
  <si>
    <t>Units Sold Additional Product #4</t>
  </si>
  <si>
    <t>Units Sold Additional Product #5</t>
  </si>
  <si>
    <t>Growth Rate For Cost</t>
  </si>
  <si>
    <t>Purchase Order (-2500)</t>
  </si>
  <si>
    <t>Inventory Recieved (-2500)</t>
  </si>
  <si>
    <t>Units Sold Additional Product #6 (10,000)</t>
  </si>
  <si>
    <t>Change to Purchase Orders</t>
  </si>
  <si>
    <t>Change to Inventory</t>
  </si>
  <si>
    <t>New Users</t>
  </si>
  <si>
    <t>Lost Users</t>
  </si>
  <si>
    <t>Total users</t>
  </si>
  <si>
    <t>Average Cost per user</t>
  </si>
  <si>
    <t>Cloud Costs</t>
  </si>
  <si>
    <t>Employee Type 1: Total Employees</t>
  </si>
  <si>
    <t>Employee Type 2: Avg Monthly Wage</t>
  </si>
  <si>
    <t>Employee Type 1: Total Wages</t>
  </si>
  <si>
    <t>Bob Salary</t>
  </si>
  <si>
    <t>Bob FICA Tax</t>
  </si>
  <si>
    <t>Bob Benefits</t>
  </si>
  <si>
    <t>Bob Total</t>
  </si>
  <si>
    <t>Jim Salary</t>
  </si>
  <si>
    <t>Jim FICA Tax</t>
  </si>
  <si>
    <t>Jim Benefits</t>
  </si>
  <si>
    <t>Jim Total</t>
  </si>
  <si>
    <t>Total Salary</t>
  </si>
  <si>
    <t>Total FICA Tax</t>
  </si>
  <si>
    <t>Total Benefits</t>
  </si>
  <si>
    <t>Total Salaried Employees Exp</t>
  </si>
  <si>
    <t>2013 Historical Data</t>
  </si>
  <si>
    <t xml:space="preserve">  Manual Entry (O1)</t>
  </si>
  <si>
    <t xml:space="preserve">  Manual Entry (O2)</t>
  </si>
  <si>
    <t xml:space="preserve">  Manual Entry (O3)</t>
  </si>
  <si>
    <t xml:space="preserve">  Historical Trend</t>
  </si>
  <si>
    <t xml:space="preserve">  Growth Rate (O1)</t>
  </si>
  <si>
    <t xml:space="preserve">  Growth Rate (O2)</t>
  </si>
  <si>
    <t xml:space="preserve">  Growth Rate (O3)</t>
  </si>
  <si>
    <t xml:space="preserve">  Non-Financial Calculation (Units Sold)</t>
  </si>
  <si>
    <t xml:space="preserve">  Non-Financial Calculation (Units P6)</t>
  </si>
  <si>
    <t xml:space="preserve">  Growth Rate (O1-L)</t>
  </si>
  <si>
    <t xml:space="preserve">  Non-Financial Calculation (Cloud Cost)</t>
  </si>
  <si>
    <t xml:space="preserve">  Manual Entry (O1-2)</t>
  </si>
  <si>
    <t xml:space="preserve">  Manual Entry (O2-2)</t>
  </si>
  <si>
    <t xml:space="preserve">  Excel Link</t>
  </si>
  <si>
    <t xml:space="preserve">  Historical Trend (2)</t>
  </si>
  <si>
    <t xml:space="preserve">  Non-Financial Calculation (Wages)</t>
  </si>
  <si>
    <t>Total Computers</t>
  </si>
  <si>
    <t>2014 Historical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</si>
</sst>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\-&quot;$&quot;#,##0"/>
    <numFmt numFmtId="165" formatCode="#,##0.000;\-#,##0.000"/>
    <numFmt numFmtId="166" formatCode="0.000"/>
  </numFmts>
  <fonts count="6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b/>
      <sz val="8.25"/>
      <name val="Microsoft Sans Serif"/>
      <family val="2"/>
    </font>
    <font>
      <sz val="8.25"/>
      <name val="Microsoft Sans Serif"/>
      <family val="2"/>
    </font>
    <font>
      <b/>
      <sz val="16"/>
      <color theme="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protection locked="0"/>
    </xf>
    <xf numFmtId="0" fontId="4" fillId="0" borderId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1" xfId="0" applyNumberFormat="1" applyFont="1" applyBorder="1" applyAlignment="1">
      <alignment horizontal="center" vertical="top"/>
      <protection locked="0"/>
    </xf>
    <xf numFmtId="3" fontId="1" fillId="0" borderId="0" xfId="0" applyNumberFormat="1" applyFont="1" applyAlignment="1">
      <alignment vertical="top"/>
      <protection locked="0"/>
    </xf>
    <xf numFmtId="3" fontId="1" fillId="0" borderId="1" xfId="0" applyNumberFormat="1" applyFont="1" applyBorder="1" applyAlignment="1">
      <alignment vertical="top"/>
      <protection locked="0"/>
    </xf>
    <xf numFmtId="2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/>
      <protection locked="0"/>
    </xf>
    <xf numFmtId="0" fontId="3" fillId="0" borderId="0" xfId="0" applyFont="1" applyAlignment="1">
      <alignment vertical="top"/>
      <protection locked="0"/>
    </xf>
    <xf numFmtId="3" fontId="3" fillId="0" borderId="0" xfId="0" applyNumberFormat="1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/>
      <protection locked="0"/>
    </xf>
    <xf numFmtId="2" fontId="4" fillId="0" borderId="0" xfId="1" applyNumberFormat="1" applyFont="1" applyAlignment="1">
      <alignment vertical="top"/>
      <protection locked="0"/>
    </xf>
    <xf numFmtId="0" fontId="4" fillId="0" borderId="0" xfId="1" applyFont="1" applyAlignment="1">
      <alignment vertical="top"/>
      <protection locked="0"/>
    </xf>
    <xf numFmtId="49" fontId="4" fillId="0" borderId="0" xfId="1" applyNumberFormat="1" applyFont="1" applyAlignment="1">
      <alignment horizontal="center" vertical="top"/>
      <protection locked="0"/>
    </xf>
    <xf numFmtId="49" fontId="4" fillId="0" borderId="1" xfId="1" applyNumberFormat="1" applyFont="1" applyBorder="1" applyAlignment="1">
      <alignment horizontal="center" vertical="top"/>
      <protection locked="0"/>
    </xf>
    <xf numFmtId="3" fontId="4" fillId="0" borderId="0" xfId="1" applyNumberFormat="1" applyFont="1" applyAlignment="1">
      <alignment vertical="top"/>
      <protection locked="0"/>
    </xf>
    <xf numFmtId="165" fontId="4" fillId="0" borderId="0" xfId="1" applyNumberFormat="1" applyFont="1" applyAlignment="1">
      <alignment vertical="top"/>
      <protection locked="0"/>
    </xf>
    <xf numFmtId="4" fontId="4" fillId="0" borderId="0" xfId="1" applyNumberFormat="1" applyFont="1" applyAlignment="1">
      <alignment vertical="top"/>
      <protection locked="0"/>
    </xf>
    <xf numFmtId="49" fontId="4" fillId="0" borderId="0" xfId="1" applyNumberFormat="1" applyFont="1" applyBorder="1" applyAlignment="1">
      <alignment horizontal="center" vertical="top"/>
      <protection locked="0"/>
    </xf>
    <xf numFmtId="0" fontId="2" fillId="0" borderId="0" xfId="0" applyFont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2" xfId="0" applyNumberFormat="1" applyFont="1" applyBorder="1" applyAlignment="1">
      <alignment horizontal="center" vertical="top"/>
      <protection locked="0"/>
    </xf>
    <xf numFmtId="3" fontId="3" fillId="0" borderId="2" xfId="0" applyNumberFormat="1" applyFont="1" applyBorder="1" applyAlignment="1" applyProtection="1">
      <alignment vertical="top"/>
    </xf>
    <xf numFmtId="164" fontId="2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3" fontId="2" fillId="0" borderId="0" xfId="0" applyNumberFormat="1" applyFont="1" applyAlignment="1" applyProtection="1">
      <alignment vertical="top"/>
    </xf>
    <xf numFmtId="3" fontId="2" fillId="0" borderId="1" xfId="0" applyNumberFormat="1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3" fontId="3" fillId="0" borderId="0" xfId="0" applyNumberFormat="1" applyFont="1" applyAlignment="1" applyProtection="1">
      <alignment vertical="top"/>
    </xf>
    <xf numFmtId="3" fontId="3" fillId="0" borderId="1" xfId="0" applyNumberFormat="1" applyFont="1" applyBorder="1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3" fontId="1" fillId="0" borderId="0" xfId="0" applyNumberFormat="1" applyFont="1" applyAlignment="1" applyProtection="1">
      <alignment vertical="top"/>
    </xf>
    <xf numFmtId="164" fontId="3" fillId="0" borderId="1" xfId="0" applyNumberFormat="1" applyFont="1" applyBorder="1" applyAlignment="1" applyProtection="1">
      <alignment vertical="top"/>
    </xf>
    <xf numFmtId="2" fontId="3" fillId="0" borderId="0" xfId="0" applyNumberFormat="1" applyFont="1" applyAlignment="1" applyProtection="1">
      <alignment vertical="top"/>
    </xf>
    <xf numFmtId="164" fontId="1" fillId="0" borderId="0" xfId="0" applyNumberFormat="1" applyFont="1" applyAlignment="1">
      <alignment vertical="top"/>
      <protection locked="0"/>
    </xf>
    <xf numFmtId="166" fontId="1" fillId="0" borderId="0" xfId="0" applyNumberFormat="1" applyFont="1" applyAlignment="1">
      <alignment vertical="top"/>
      <protection locked="0"/>
    </xf>
    <xf numFmtId="3" fontId="5" fillId="2" borderId="0" xfId="0" applyNumberFormat="1" applyFont="1" applyFill="1" applyAlignment="1">
      <alignment horizontal="center" vertical="center"/>
      <protection locked="0"/>
    </xf>
    <xf numFmtId="3" fontId="2" fillId="0" borderId="0" xfId="0" applyNumberFormat="1" applyFont="1" applyBorder="1" applyAlignment="1" applyProtection="1">
      <alignment vertical="top"/>
    </xf>
    <xf numFmtId="3" fontId="3" fillId="0" borderId="0" xfId="0" applyNumberFormat="1" applyFont="1" applyBorder="1" applyAlignment="1" applyProtection="1">
      <alignment vertical="top"/>
    </xf>
    <xf numFmtId="164" fontId="3" fillId="0" borderId="0" xfId="0" applyNumberFormat="1" applyFont="1" applyBorder="1" applyAlignment="1" applyProtection="1">
      <alignment vertical="top"/>
    </xf>
    <xf numFmtId="164" fontId="2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>
      <alignment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showGridLines="0" tabSelected="1" topLeftCell="A10" zoomScale="85" zoomScaleNormal="85" workbookViewId="0">
      <selection activeCell="P50" sqref="P50"/>
    </sheetView>
  </sheetViews>
  <sheetFormatPr defaultColWidth="10" defaultRowHeight="15" customHeight="1" x14ac:dyDescent="0.15"/>
  <cols>
    <col min="1" max="1" width="34.33203125" bestFit="1" customWidth="1"/>
    <col min="2" max="13" width="12.83203125" style="2" customWidth="1"/>
    <col min="15" max="18" width="12" bestFit="1" customWidth="1"/>
    <col min="19" max="19" width="11.83203125" bestFit="1" customWidth="1"/>
    <col min="20" max="20" width="12.5" bestFit="1" customWidth="1"/>
    <col min="21" max="21" width="12.1640625" bestFit="1" customWidth="1"/>
    <col min="22" max="26" width="12.5" bestFit="1" customWidth="1"/>
  </cols>
  <sheetData>
    <row r="1" spans="1:27" ht="11.25" customHeight="1" x14ac:dyDescent="0.15">
      <c r="A1" s="5"/>
    </row>
    <row r="2" spans="1:27" ht="11.25" customHeight="1" x14ac:dyDescent="0.15">
      <c r="A2" s="5"/>
      <c r="B2" s="36" t="s">
        <v>111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O2" s="36" t="s">
        <v>129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7" ht="11.25" customHeight="1" x14ac:dyDescent="0.15">
      <c r="A3" s="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7" ht="11.25" customHeight="1" x14ac:dyDescent="0.1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7" ht="12" customHeight="1" x14ac:dyDescent="0.15">
      <c r="A5" s="10"/>
      <c r="B5" s="6" t="s">
        <v>72</v>
      </c>
      <c r="C5" s="6" t="s">
        <v>72</v>
      </c>
      <c r="D5" s="6" t="s">
        <v>72</v>
      </c>
      <c r="E5" s="6" t="s">
        <v>72</v>
      </c>
      <c r="F5" s="6" t="s">
        <v>72</v>
      </c>
      <c r="G5" s="6" t="s">
        <v>72</v>
      </c>
      <c r="H5" s="6" t="s">
        <v>72</v>
      </c>
      <c r="I5" s="6" t="s">
        <v>72</v>
      </c>
      <c r="J5" s="6" t="s">
        <v>72</v>
      </c>
      <c r="K5" s="6" t="s">
        <v>72</v>
      </c>
      <c r="L5" s="6" t="s">
        <v>72</v>
      </c>
      <c r="M5" s="6" t="s">
        <v>72</v>
      </c>
      <c r="O5" s="21" t="s">
        <v>72</v>
      </c>
      <c r="P5" s="21" t="s">
        <v>72</v>
      </c>
      <c r="Q5" s="21" t="s">
        <v>72</v>
      </c>
      <c r="R5" s="21" t="s">
        <v>72</v>
      </c>
      <c r="S5" s="21" t="s">
        <v>72</v>
      </c>
      <c r="T5" s="21" t="s">
        <v>72</v>
      </c>
      <c r="U5" s="21" t="s">
        <v>72</v>
      </c>
      <c r="V5" s="21" t="s">
        <v>72</v>
      </c>
      <c r="W5" s="21" t="s">
        <v>72</v>
      </c>
      <c r="X5" s="21" t="s">
        <v>72</v>
      </c>
      <c r="Y5" s="21" t="s">
        <v>72</v>
      </c>
      <c r="Z5" s="21" t="s">
        <v>72</v>
      </c>
    </row>
    <row r="6" spans="1:27" ht="12" customHeight="1" x14ac:dyDescent="0.15">
      <c r="A6" s="10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O6" s="1" t="s">
        <v>0</v>
      </c>
      <c r="P6" s="1" t="s">
        <v>1</v>
      </c>
      <c r="Q6" s="1" t="s">
        <v>2</v>
      </c>
      <c r="R6" s="1" t="s">
        <v>3</v>
      </c>
      <c r="S6" s="1" t="s">
        <v>4</v>
      </c>
      <c r="T6" s="1" t="s">
        <v>5</v>
      </c>
      <c r="U6" s="1" t="s">
        <v>6</v>
      </c>
      <c r="V6" s="1" t="s">
        <v>7</v>
      </c>
      <c r="W6" s="1" t="s">
        <v>8</v>
      </c>
      <c r="X6" s="1" t="s">
        <v>9</v>
      </c>
      <c r="Y6" s="1" t="s">
        <v>10</v>
      </c>
      <c r="Z6" s="1" t="s">
        <v>11</v>
      </c>
    </row>
    <row r="7" spans="1:27" s="7" customFormat="1" ht="12" customHeight="1" x14ac:dyDescent="0.15">
      <c r="A7" s="7" t="s">
        <v>49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27" ht="12" customHeight="1" x14ac:dyDescent="0.15">
      <c r="A8" s="20" t="s">
        <v>112</v>
      </c>
      <c r="B8" s="23">
        <v>115414</v>
      </c>
      <c r="C8" s="23">
        <v>121454</v>
      </c>
      <c r="D8" s="23">
        <v>154244</v>
      </c>
      <c r="E8" s="23">
        <v>154244</v>
      </c>
      <c r="F8" s="23">
        <v>154244</v>
      </c>
      <c r="G8" s="23">
        <v>154244</v>
      </c>
      <c r="H8" s="23">
        <v>154244</v>
      </c>
      <c r="I8" s="23">
        <v>154244</v>
      </c>
      <c r="J8" s="23">
        <v>154244</v>
      </c>
      <c r="K8" s="23">
        <v>154244</v>
      </c>
      <c r="L8" s="23">
        <v>154244</v>
      </c>
      <c r="M8" s="23">
        <v>154244</v>
      </c>
      <c r="N8" s="24"/>
      <c r="O8" s="23">
        <v>154167</v>
      </c>
      <c r="P8" s="23">
        <v>154167</v>
      </c>
      <c r="Q8" s="23">
        <v>154167</v>
      </c>
      <c r="R8" s="23">
        <v>154167</v>
      </c>
      <c r="S8" s="23">
        <v>154166</v>
      </c>
      <c r="T8" s="23">
        <v>154167</v>
      </c>
      <c r="U8" s="23">
        <v>154166</v>
      </c>
      <c r="V8" s="23">
        <v>154167</v>
      </c>
      <c r="W8" s="23">
        <v>154166</v>
      </c>
      <c r="X8" s="23">
        <v>154167</v>
      </c>
      <c r="Y8" s="23">
        <v>154166</v>
      </c>
      <c r="Z8" s="23">
        <v>154167</v>
      </c>
      <c r="AA8" s="23"/>
    </row>
    <row r="9" spans="1:27" ht="12" customHeight="1" x14ac:dyDescent="0.15">
      <c r="A9" s="20" t="s">
        <v>113</v>
      </c>
      <c r="B9" s="25">
        <v>23000</v>
      </c>
      <c r="C9" s="25">
        <v>23000</v>
      </c>
      <c r="D9" s="25">
        <v>23000</v>
      </c>
      <c r="E9" s="25">
        <v>23000</v>
      </c>
      <c r="F9" s="25">
        <v>23000</v>
      </c>
      <c r="G9" s="25">
        <v>23000</v>
      </c>
      <c r="H9" s="25">
        <v>23000</v>
      </c>
      <c r="I9" s="25">
        <v>23000</v>
      </c>
      <c r="J9" s="25">
        <v>23000</v>
      </c>
      <c r="K9" s="25">
        <v>23000</v>
      </c>
      <c r="L9" s="25">
        <v>23000</v>
      </c>
      <c r="M9" s="25">
        <v>23000</v>
      </c>
      <c r="N9" s="24"/>
      <c r="O9" s="25">
        <v>23000</v>
      </c>
      <c r="P9" s="25">
        <v>23000</v>
      </c>
      <c r="Q9" s="25">
        <v>23000</v>
      </c>
      <c r="R9" s="25">
        <v>23000</v>
      </c>
      <c r="S9" s="25">
        <v>23000</v>
      </c>
      <c r="T9" s="25">
        <v>23000</v>
      </c>
      <c r="U9" s="25">
        <v>23000</v>
      </c>
      <c r="V9" s="25">
        <v>23000</v>
      </c>
      <c r="W9" s="25">
        <v>23000</v>
      </c>
      <c r="X9" s="25">
        <v>23000</v>
      </c>
      <c r="Y9" s="25">
        <v>23000</v>
      </c>
      <c r="Z9" s="25">
        <v>23000</v>
      </c>
      <c r="AA9" s="25"/>
    </row>
    <row r="10" spans="1:27" ht="12" customHeight="1" x14ac:dyDescent="0.15">
      <c r="A10" s="20" t="s">
        <v>114</v>
      </c>
      <c r="B10" s="25">
        <v>20417</v>
      </c>
      <c r="C10" s="25">
        <v>20417</v>
      </c>
      <c r="D10" s="25">
        <v>15312</v>
      </c>
      <c r="E10" s="25">
        <v>25521</v>
      </c>
      <c r="F10" s="25">
        <v>20417</v>
      </c>
      <c r="G10" s="25">
        <v>20417</v>
      </c>
      <c r="H10" s="25">
        <v>15312</v>
      </c>
      <c r="I10" s="25">
        <v>25521</v>
      </c>
      <c r="J10" s="25">
        <v>20417</v>
      </c>
      <c r="K10" s="25">
        <v>20417</v>
      </c>
      <c r="L10" s="25">
        <v>20417</v>
      </c>
      <c r="M10" s="25">
        <v>20415</v>
      </c>
      <c r="N10" s="24"/>
      <c r="O10" s="25">
        <v>25521</v>
      </c>
      <c r="P10" s="25">
        <v>25521</v>
      </c>
      <c r="Q10" s="25">
        <v>25521</v>
      </c>
      <c r="R10" s="25">
        <v>25521</v>
      </c>
      <c r="S10" s="25">
        <v>25521</v>
      </c>
      <c r="T10" s="25">
        <v>25521</v>
      </c>
      <c r="U10" s="25">
        <v>25521</v>
      </c>
      <c r="V10" s="25">
        <v>25521</v>
      </c>
      <c r="W10" s="25">
        <v>25521</v>
      </c>
      <c r="X10" s="25">
        <v>25521</v>
      </c>
      <c r="Y10" s="25">
        <v>25521</v>
      </c>
      <c r="Z10" s="25">
        <v>25521</v>
      </c>
      <c r="AA10" s="25"/>
    </row>
    <row r="11" spans="1:27" ht="12" customHeight="1" x14ac:dyDescent="0.15">
      <c r="A11" s="20" t="s">
        <v>115</v>
      </c>
      <c r="B11" s="25">
        <v>170000</v>
      </c>
      <c r="C11" s="25">
        <v>56667</v>
      </c>
      <c r="D11" s="25">
        <v>113333</v>
      </c>
      <c r="E11" s="25">
        <v>113333</v>
      </c>
      <c r="F11" s="25">
        <v>113333</v>
      </c>
      <c r="G11" s="25">
        <v>113333</v>
      </c>
      <c r="H11" s="25">
        <v>113333</v>
      </c>
      <c r="I11" s="25">
        <v>113333</v>
      </c>
      <c r="J11" s="25">
        <v>113333</v>
      </c>
      <c r="K11" s="25">
        <v>113333</v>
      </c>
      <c r="L11" s="25">
        <v>113333</v>
      </c>
      <c r="M11" s="25">
        <v>113333</v>
      </c>
      <c r="N11" s="24"/>
      <c r="O11" s="25">
        <v>115554</v>
      </c>
      <c r="P11" s="25">
        <v>115554</v>
      </c>
      <c r="Q11" s="25">
        <v>115554</v>
      </c>
      <c r="R11" s="25">
        <v>115554</v>
      </c>
      <c r="S11" s="25">
        <v>115554</v>
      </c>
      <c r="T11" s="25">
        <v>115692</v>
      </c>
      <c r="U11" s="25">
        <v>115554</v>
      </c>
      <c r="V11" s="25">
        <v>115692</v>
      </c>
      <c r="W11" s="25">
        <v>115554</v>
      </c>
      <c r="X11" s="25">
        <v>115692</v>
      </c>
      <c r="Y11" s="25">
        <v>115554</v>
      </c>
      <c r="Z11" s="25">
        <v>115692</v>
      </c>
      <c r="AA11" s="25"/>
    </row>
    <row r="12" spans="1:27" ht="12" customHeight="1" x14ac:dyDescent="0.15">
      <c r="A12" s="20" t="s">
        <v>116</v>
      </c>
      <c r="B12" s="25">
        <v>165000</v>
      </c>
      <c r="C12" s="25">
        <v>55000</v>
      </c>
      <c r="D12" s="25">
        <v>110000</v>
      </c>
      <c r="E12" s="25">
        <v>110000</v>
      </c>
      <c r="F12" s="25">
        <v>110000</v>
      </c>
      <c r="G12" s="25">
        <v>110000</v>
      </c>
      <c r="H12" s="25">
        <v>110000</v>
      </c>
      <c r="I12" s="25">
        <v>110000</v>
      </c>
      <c r="J12" s="25">
        <v>110000</v>
      </c>
      <c r="K12" s="25">
        <v>110000</v>
      </c>
      <c r="L12" s="25">
        <v>110000</v>
      </c>
      <c r="M12" s="25">
        <v>121000</v>
      </c>
      <c r="N12" s="24"/>
      <c r="O12" s="25">
        <v>116416</v>
      </c>
      <c r="P12" s="25">
        <v>116416</v>
      </c>
      <c r="Q12" s="25">
        <v>116416</v>
      </c>
      <c r="R12" s="25">
        <v>116416</v>
      </c>
      <c r="S12" s="25">
        <v>116416</v>
      </c>
      <c r="T12" s="25">
        <v>116556</v>
      </c>
      <c r="U12" s="25">
        <v>116416</v>
      </c>
      <c r="V12" s="25">
        <v>116556</v>
      </c>
      <c r="W12" s="25">
        <v>116416</v>
      </c>
      <c r="X12" s="25">
        <v>116556</v>
      </c>
      <c r="Y12" s="25">
        <v>116416</v>
      </c>
      <c r="Z12" s="25">
        <v>116556</v>
      </c>
      <c r="AA12" s="25"/>
    </row>
    <row r="13" spans="1:27" ht="12" customHeight="1" x14ac:dyDescent="0.15">
      <c r="A13" s="20" t="s">
        <v>117</v>
      </c>
      <c r="B13" s="25">
        <v>31154</v>
      </c>
      <c r="C13" s="25">
        <v>0</v>
      </c>
      <c r="D13" s="25">
        <v>15577</v>
      </c>
      <c r="E13" s="25">
        <v>15577</v>
      </c>
      <c r="F13" s="25">
        <v>15577</v>
      </c>
      <c r="G13" s="25">
        <v>15596</v>
      </c>
      <c r="H13" s="25">
        <v>15577</v>
      </c>
      <c r="I13" s="25">
        <v>15596</v>
      </c>
      <c r="J13" s="25">
        <v>15577</v>
      </c>
      <c r="K13" s="25">
        <v>15596</v>
      </c>
      <c r="L13" s="25">
        <v>15577</v>
      </c>
      <c r="M13" s="25">
        <v>15596</v>
      </c>
      <c r="N13" s="24"/>
      <c r="O13" s="25">
        <v>16376</v>
      </c>
      <c r="P13" s="25">
        <v>17195</v>
      </c>
      <c r="Q13" s="25">
        <v>18055</v>
      </c>
      <c r="R13" s="25">
        <v>18958</v>
      </c>
      <c r="S13" s="25">
        <v>19906</v>
      </c>
      <c r="T13" s="25">
        <v>20901</v>
      </c>
      <c r="U13" s="25">
        <v>21946</v>
      </c>
      <c r="V13" s="25">
        <v>23043</v>
      </c>
      <c r="W13" s="25">
        <v>24195</v>
      </c>
      <c r="X13" s="25">
        <v>25405</v>
      </c>
      <c r="Y13" s="25">
        <v>26675</v>
      </c>
      <c r="Z13" s="25">
        <v>28009</v>
      </c>
      <c r="AA13" s="25"/>
    </row>
    <row r="14" spans="1:27" ht="12" customHeight="1" x14ac:dyDescent="0.15">
      <c r="A14" s="20" t="s">
        <v>118</v>
      </c>
      <c r="B14" s="25">
        <v>25384</v>
      </c>
      <c r="C14" s="25">
        <v>25384</v>
      </c>
      <c r="D14" s="25">
        <v>28000</v>
      </c>
      <c r="E14" s="25">
        <v>28000</v>
      </c>
      <c r="F14" s="25">
        <v>28000</v>
      </c>
      <c r="G14" s="25">
        <v>30800</v>
      </c>
      <c r="H14" s="25">
        <v>30800</v>
      </c>
      <c r="I14" s="25">
        <v>30800</v>
      </c>
      <c r="J14" s="25">
        <v>30800</v>
      </c>
      <c r="K14" s="25">
        <v>30800</v>
      </c>
      <c r="L14" s="25">
        <v>30800</v>
      </c>
      <c r="M14" s="25">
        <v>30800</v>
      </c>
      <c r="N14" s="24"/>
      <c r="O14" s="25">
        <v>30800</v>
      </c>
      <c r="P14" s="25">
        <v>30800</v>
      </c>
      <c r="Q14" s="25">
        <v>30800</v>
      </c>
      <c r="R14" s="25">
        <v>30800</v>
      </c>
      <c r="S14" s="25">
        <v>30800</v>
      </c>
      <c r="T14" s="25">
        <v>30800</v>
      </c>
      <c r="U14" s="25">
        <v>30800</v>
      </c>
      <c r="V14" s="25">
        <v>30800</v>
      </c>
      <c r="W14" s="25">
        <v>30800</v>
      </c>
      <c r="X14" s="25">
        <v>30800</v>
      </c>
      <c r="Y14" s="25">
        <v>30800</v>
      </c>
      <c r="Z14" s="25">
        <v>30800</v>
      </c>
      <c r="AA14" s="25"/>
    </row>
    <row r="15" spans="1:27" ht="12" customHeight="1" x14ac:dyDescent="0.15">
      <c r="A15" s="20" t="s">
        <v>119</v>
      </c>
      <c r="B15" s="25">
        <v>365000</v>
      </c>
      <c r="C15" s="25">
        <v>380000</v>
      </c>
      <c r="D15" s="25">
        <v>345000</v>
      </c>
      <c r="E15" s="25">
        <v>365000</v>
      </c>
      <c r="F15" s="25">
        <v>405000</v>
      </c>
      <c r="G15" s="25">
        <v>415000</v>
      </c>
      <c r="H15" s="25">
        <v>425000</v>
      </c>
      <c r="I15" s="25">
        <v>440000</v>
      </c>
      <c r="J15" s="25">
        <v>385000</v>
      </c>
      <c r="K15" s="25">
        <v>475000</v>
      </c>
      <c r="L15" s="25">
        <v>335000</v>
      </c>
      <c r="M15" s="25">
        <v>335000</v>
      </c>
      <c r="N15" s="24"/>
      <c r="O15" s="25">
        <v>335000</v>
      </c>
      <c r="P15" s="25">
        <v>335000</v>
      </c>
      <c r="Q15" s="25">
        <v>340000</v>
      </c>
      <c r="R15" s="25">
        <v>340000</v>
      </c>
      <c r="S15" s="25">
        <v>339000</v>
      </c>
      <c r="T15" s="25">
        <v>335000</v>
      </c>
      <c r="U15" s="25">
        <v>342000</v>
      </c>
      <c r="V15" s="25">
        <v>342000</v>
      </c>
      <c r="W15" s="25">
        <v>342000</v>
      </c>
      <c r="X15" s="25">
        <v>345000</v>
      </c>
      <c r="Y15" s="25">
        <v>345000</v>
      </c>
      <c r="Z15" s="25">
        <v>345000</v>
      </c>
      <c r="AA15" s="25"/>
    </row>
    <row r="16" spans="1:27" ht="12" customHeight="1" x14ac:dyDescent="0.15">
      <c r="A16" s="19" t="s">
        <v>50</v>
      </c>
      <c r="B16" s="25">
        <v>11389</v>
      </c>
      <c r="C16" s="25">
        <v>11389</v>
      </c>
      <c r="D16" s="25">
        <v>11389</v>
      </c>
      <c r="E16" s="25">
        <v>11389</v>
      </c>
      <c r="F16" s="25">
        <v>11389</v>
      </c>
      <c r="G16" s="25">
        <v>11389</v>
      </c>
      <c r="H16" s="25">
        <v>11389</v>
      </c>
      <c r="I16" s="25">
        <v>11389</v>
      </c>
      <c r="J16" s="25">
        <v>11389</v>
      </c>
      <c r="K16" s="25">
        <v>11389</v>
      </c>
      <c r="L16" s="25">
        <v>11389</v>
      </c>
      <c r="M16" s="25">
        <v>11389</v>
      </c>
      <c r="N16" s="24"/>
      <c r="O16" s="25">
        <v>11389</v>
      </c>
      <c r="P16" s="25">
        <v>11389</v>
      </c>
      <c r="Q16" s="25">
        <v>11389</v>
      </c>
      <c r="R16" s="25">
        <v>11389</v>
      </c>
      <c r="S16" s="25">
        <v>11389</v>
      </c>
      <c r="T16" s="25">
        <v>11389</v>
      </c>
      <c r="U16" s="25">
        <v>11389</v>
      </c>
      <c r="V16" s="25">
        <v>11389</v>
      </c>
      <c r="W16" s="25">
        <v>11389</v>
      </c>
      <c r="X16" s="25">
        <v>11389</v>
      </c>
      <c r="Y16" s="25">
        <v>11389</v>
      </c>
      <c r="Z16" s="25">
        <v>11389</v>
      </c>
      <c r="AA16" s="25"/>
    </row>
    <row r="17" spans="1:27" ht="12" customHeight="1" x14ac:dyDescent="0.15">
      <c r="A17" s="20" t="s">
        <v>120</v>
      </c>
      <c r="B17" s="26">
        <v>0</v>
      </c>
      <c r="C17" s="26">
        <v>0</v>
      </c>
      <c r="D17" s="26">
        <v>0</v>
      </c>
      <c r="E17" s="26">
        <v>100000</v>
      </c>
      <c r="F17" s="26">
        <v>100000</v>
      </c>
      <c r="G17" s="26">
        <v>150000</v>
      </c>
      <c r="H17" s="26">
        <v>150000</v>
      </c>
      <c r="I17" s="26">
        <v>150000</v>
      </c>
      <c r="J17" s="26">
        <v>150000</v>
      </c>
      <c r="K17" s="26">
        <v>150000</v>
      </c>
      <c r="L17" s="26">
        <v>150000</v>
      </c>
      <c r="M17" s="26">
        <v>150000</v>
      </c>
      <c r="N17" s="24"/>
      <c r="O17" s="26">
        <v>150000</v>
      </c>
      <c r="P17" s="26">
        <v>150000</v>
      </c>
      <c r="Q17" s="26">
        <v>150000</v>
      </c>
      <c r="R17" s="26">
        <v>150000</v>
      </c>
      <c r="S17" s="26">
        <v>150000</v>
      </c>
      <c r="T17" s="26">
        <v>150000</v>
      </c>
      <c r="U17" s="26">
        <v>150000</v>
      </c>
      <c r="V17" s="26">
        <v>150000</v>
      </c>
      <c r="W17" s="26">
        <v>150000</v>
      </c>
      <c r="X17" s="26">
        <v>150000</v>
      </c>
      <c r="Y17" s="26">
        <v>150000</v>
      </c>
      <c r="Z17" s="26">
        <v>150000</v>
      </c>
      <c r="AA17" s="37"/>
    </row>
    <row r="18" spans="1:27" s="7" customFormat="1" ht="12" customHeight="1" x14ac:dyDescent="0.15">
      <c r="A18" s="7" t="s">
        <v>51</v>
      </c>
      <c r="B18" s="22">
        <f>SUM(B$7:B$17)</f>
        <v>926758</v>
      </c>
      <c r="C18" s="22">
        <f t="shared" ref="C18:M18" si="0">SUM(C$7:C$17)</f>
        <v>693311</v>
      </c>
      <c r="D18" s="22">
        <f t="shared" si="0"/>
        <v>815855</v>
      </c>
      <c r="E18" s="22">
        <f t="shared" si="0"/>
        <v>946064</v>
      </c>
      <c r="F18" s="22">
        <f t="shared" si="0"/>
        <v>980960</v>
      </c>
      <c r="G18" s="22">
        <f t="shared" si="0"/>
        <v>1043779</v>
      </c>
      <c r="H18" s="22">
        <f t="shared" si="0"/>
        <v>1048655</v>
      </c>
      <c r="I18" s="22">
        <f t="shared" si="0"/>
        <v>1073883</v>
      </c>
      <c r="J18" s="22">
        <f t="shared" si="0"/>
        <v>1013760</v>
      </c>
      <c r="K18" s="22">
        <f t="shared" si="0"/>
        <v>1103779</v>
      </c>
      <c r="L18" s="22">
        <f t="shared" si="0"/>
        <v>963760</v>
      </c>
      <c r="M18" s="22">
        <f t="shared" si="0"/>
        <v>974777</v>
      </c>
      <c r="N18" s="27"/>
      <c r="O18" s="22">
        <f t="shared" ref="O18:Z18" si="1">SUM(O$7:O$17)</f>
        <v>978223</v>
      </c>
      <c r="P18" s="22">
        <f t="shared" si="1"/>
        <v>979042</v>
      </c>
      <c r="Q18" s="22">
        <f t="shared" si="1"/>
        <v>984902</v>
      </c>
      <c r="R18" s="22">
        <f t="shared" si="1"/>
        <v>985805</v>
      </c>
      <c r="S18" s="22">
        <f t="shared" si="1"/>
        <v>985752</v>
      </c>
      <c r="T18" s="22">
        <f t="shared" si="1"/>
        <v>983026</v>
      </c>
      <c r="U18" s="22">
        <f t="shared" si="1"/>
        <v>990792</v>
      </c>
      <c r="V18" s="22">
        <f t="shared" si="1"/>
        <v>992168</v>
      </c>
      <c r="W18" s="22">
        <f t="shared" si="1"/>
        <v>993041</v>
      </c>
      <c r="X18" s="22">
        <f t="shared" si="1"/>
        <v>997530</v>
      </c>
      <c r="Y18" s="22">
        <f t="shared" si="1"/>
        <v>998521</v>
      </c>
      <c r="Z18" s="22">
        <f t="shared" si="1"/>
        <v>1000134</v>
      </c>
      <c r="AA18" s="38"/>
    </row>
    <row r="19" spans="1:27" s="7" customFormat="1" ht="12" customHeight="1" x14ac:dyDescent="0.15">
      <c r="A19" s="7" t="s">
        <v>52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8"/>
    </row>
    <row r="20" spans="1:27" ht="12" customHeight="1" x14ac:dyDescent="0.15">
      <c r="A20" s="19" t="s">
        <v>53</v>
      </c>
      <c r="B20" s="25">
        <v>151062</v>
      </c>
      <c r="C20" s="25">
        <v>113010</v>
      </c>
      <c r="D20" s="25">
        <v>132984</v>
      </c>
      <c r="E20" s="25">
        <v>154208</v>
      </c>
      <c r="F20" s="25">
        <v>159896</v>
      </c>
      <c r="G20" s="25">
        <v>170136</v>
      </c>
      <c r="H20" s="25">
        <v>170931</v>
      </c>
      <c r="I20" s="25">
        <v>175043</v>
      </c>
      <c r="J20" s="25">
        <v>165243</v>
      </c>
      <c r="K20" s="25">
        <v>179916</v>
      </c>
      <c r="L20" s="25">
        <v>157093</v>
      </c>
      <c r="M20" s="25">
        <v>158889</v>
      </c>
      <c r="N20" s="24"/>
      <c r="O20" s="25">
        <v>166298</v>
      </c>
      <c r="P20" s="25">
        <v>166437</v>
      </c>
      <c r="Q20" s="25">
        <v>167433</v>
      </c>
      <c r="R20" s="25">
        <v>167587</v>
      </c>
      <c r="S20" s="25">
        <v>167578</v>
      </c>
      <c r="T20" s="25">
        <v>167114</v>
      </c>
      <c r="U20" s="25">
        <v>168435</v>
      </c>
      <c r="V20" s="25">
        <v>168669</v>
      </c>
      <c r="W20" s="25">
        <v>168817</v>
      </c>
      <c r="X20" s="25">
        <v>169580</v>
      </c>
      <c r="Y20" s="25">
        <v>169749</v>
      </c>
      <c r="Z20" s="25">
        <v>170023</v>
      </c>
      <c r="AA20" s="37"/>
    </row>
    <row r="21" spans="1:27" ht="12" customHeight="1" x14ac:dyDescent="0.15">
      <c r="A21" s="20" t="s">
        <v>121</v>
      </c>
      <c r="B21" s="25">
        <v>105500</v>
      </c>
      <c r="C21" s="25">
        <v>105500</v>
      </c>
      <c r="D21" s="25">
        <v>105500</v>
      </c>
      <c r="E21" s="25">
        <v>105500</v>
      </c>
      <c r="F21" s="25">
        <v>105500</v>
      </c>
      <c r="G21" s="25">
        <v>105500</v>
      </c>
      <c r="H21" s="25">
        <v>105500</v>
      </c>
      <c r="I21" s="25">
        <v>105500</v>
      </c>
      <c r="J21" s="25">
        <v>105500</v>
      </c>
      <c r="K21" s="25">
        <v>105500</v>
      </c>
      <c r="L21" s="25">
        <v>105500</v>
      </c>
      <c r="M21" s="25">
        <v>105500</v>
      </c>
      <c r="N21" s="24"/>
      <c r="O21" s="25">
        <v>105500</v>
      </c>
      <c r="P21" s="25">
        <v>105500</v>
      </c>
      <c r="Q21" s="25">
        <v>105500</v>
      </c>
      <c r="R21" s="25">
        <v>105500</v>
      </c>
      <c r="S21" s="25">
        <v>105500</v>
      </c>
      <c r="T21" s="25">
        <v>105500</v>
      </c>
      <c r="U21" s="25">
        <v>105500</v>
      </c>
      <c r="V21" s="25">
        <v>105500</v>
      </c>
      <c r="W21" s="25">
        <v>105500</v>
      </c>
      <c r="X21" s="25">
        <v>105500</v>
      </c>
      <c r="Y21" s="25">
        <v>105500</v>
      </c>
      <c r="Z21" s="25">
        <v>105500</v>
      </c>
      <c r="AA21" s="37"/>
    </row>
    <row r="22" spans="1:27" ht="12" customHeight="1" x14ac:dyDescent="0.15">
      <c r="A22" s="20" t="s">
        <v>122</v>
      </c>
      <c r="B22" s="26">
        <v>80</v>
      </c>
      <c r="C22" s="26">
        <v>240</v>
      </c>
      <c r="D22" s="26">
        <v>480</v>
      </c>
      <c r="E22" s="26">
        <v>768</v>
      </c>
      <c r="F22" s="26">
        <v>1128</v>
      </c>
      <c r="G22" s="26">
        <v>1560</v>
      </c>
      <c r="H22" s="26">
        <v>2064</v>
      </c>
      <c r="I22" s="26">
        <v>2608</v>
      </c>
      <c r="J22" s="26">
        <v>3220</v>
      </c>
      <c r="K22" s="26">
        <v>3900</v>
      </c>
      <c r="L22" s="26">
        <v>4648</v>
      </c>
      <c r="M22" s="26">
        <v>5464</v>
      </c>
      <c r="N22" s="24"/>
      <c r="O22" s="26">
        <v>5573</v>
      </c>
      <c r="P22" s="26">
        <v>5684</v>
      </c>
      <c r="Q22" s="26">
        <v>5798</v>
      </c>
      <c r="R22" s="26">
        <v>5914</v>
      </c>
      <c r="S22" s="26">
        <v>6032</v>
      </c>
      <c r="T22" s="26">
        <v>6153</v>
      </c>
      <c r="U22" s="26">
        <v>6276</v>
      </c>
      <c r="V22" s="26">
        <v>6402</v>
      </c>
      <c r="W22" s="26">
        <v>6530</v>
      </c>
      <c r="X22" s="26">
        <v>6661</v>
      </c>
      <c r="Y22" s="26">
        <v>6794</v>
      </c>
      <c r="Z22" s="26">
        <v>6930</v>
      </c>
      <c r="AA22" s="37"/>
    </row>
    <row r="23" spans="1:27" s="7" customFormat="1" ht="12" customHeight="1" x14ac:dyDescent="0.15">
      <c r="A23" s="7" t="s">
        <v>54</v>
      </c>
      <c r="B23" s="22">
        <f>SUM(B$20:B$22)</f>
        <v>256642</v>
      </c>
      <c r="C23" s="22">
        <f t="shared" ref="C23:M23" si="2">SUM(C$20:C$22)</f>
        <v>218750</v>
      </c>
      <c r="D23" s="22">
        <f t="shared" si="2"/>
        <v>238964</v>
      </c>
      <c r="E23" s="22">
        <f t="shared" si="2"/>
        <v>260476</v>
      </c>
      <c r="F23" s="22">
        <f t="shared" si="2"/>
        <v>266524</v>
      </c>
      <c r="G23" s="22">
        <f t="shared" si="2"/>
        <v>277196</v>
      </c>
      <c r="H23" s="22">
        <f t="shared" si="2"/>
        <v>278495</v>
      </c>
      <c r="I23" s="22">
        <f t="shared" si="2"/>
        <v>283151</v>
      </c>
      <c r="J23" s="22">
        <f t="shared" si="2"/>
        <v>273963</v>
      </c>
      <c r="K23" s="22">
        <f t="shared" si="2"/>
        <v>289316</v>
      </c>
      <c r="L23" s="22">
        <f t="shared" si="2"/>
        <v>267241</v>
      </c>
      <c r="M23" s="22">
        <f t="shared" si="2"/>
        <v>269853</v>
      </c>
      <c r="N23" s="27"/>
      <c r="O23" s="22">
        <f t="shared" ref="O23:Z23" si="3">SUM(O$20:O$22)</f>
        <v>277371</v>
      </c>
      <c r="P23" s="22">
        <f t="shared" si="3"/>
        <v>277621</v>
      </c>
      <c r="Q23" s="22">
        <f t="shared" si="3"/>
        <v>278731</v>
      </c>
      <c r="R23" s="22">
        <f t="shared" si="3"/>
        <v>279001</v>
      </c>
      <c r="S23" s="22">
        <f t="shared" si="3"/>
        <v>279110</v>
      </c>
      <c r="T23" s="22">
        <f t="shared" si="3"/>
        <v>278767</v>
      </c>
      <c r="U23" s="22">
        <f t="shared" si="3"/>
        <v>280211</v>
      </c>
      <c r="V23" s="22">
        <f t="shared" si="3"/>
        <v>280571</v>
      </c>
      <c r="W23" s="22">
        <f t="shared" si="3"/>
        <v>280847</v>
      </c>
      <c r="X23" s="22">
        <f t="shared" si="3"/>
        <v>281741</v>
      </c>
      <c r="Y23" s="22">
        <f t="shared" si="3"/>
        <v>282043</v>
      </c>
      <c r="Z23" s="22">
        <f t="shared" si="3"/>
        <v>282453</v>
      </c>
      <c r="AA23" s="38"/>
    </row>
    <row r="24" spans="1:27" s="7" customFormat="1" ht="12" customHeight="1" x14ac:dyDescent="0.15">
      <c r="A24" s="7" t="s">
        <v>55</v>
      </c>
      <c r="B24" s="22">
        <f>B$18-B$23</f>
        <v>670116</v>
      </c>
      <c r="C24" s="22">
        <f t="shared" ref="C24:M24" si="4">C$18-C$23</f>
        <v>474561</v>
      </c>
      <c r="D24" s="22">
        <f t="shared" si="4"/>
        <v>576891</v>
      </c>
      <c r="E24" s="22">
        <f t="shared" si="4"/>
        <v>685588</v>
      </c>
      <c r="F24" s="22">
        <f t="shared" si="4"/>
        <v>714436</v>
      </c>
      <c r="G24" s="22">
        <f t="shared" si="4"/>
        <v>766583</v>
      </c>
      <c r="H24" s="22">
        <f t="shared" si="4"/>
        <v>770160</v>
      </c>
      <c r="I24" s="22">
        <f t="shared" si="4"/>
        <v>790732</v>
      </c>
      <c r="J24" s="22">
        <f t="shared" si="4"/>
        <v>739797</v>
      </c>
      <c r="K24" s="22">
        <f t="shared" si="4"/>
        <v>814463</v>
      </c>
      <c r="L24" s="22">
        <f t="shared" si="4"/>
        <v>696519</v>
      </c>
      <c r="M24" s="22">
        <f t="shared" si="4"/>
        <v>704924</v>
      </c>
      <c r="N24" s="27"/>
      <c r="O24" s="22">
        <f t="shared" ref="O24:Z24" si="5">O$18-O$23</f>
        <v>700852</v>
      </c>
      <c r="P24" s="22">
        <f t="shared" si="5"/>
        <v>701421</v>
      </c>
      <c r="Q24" s="22">
        <f t="shared" si="5"/>
        <v>706171</v>
      </c>
      <c r="R24" s="22">
        <f t="shared" si="5"/>
        <v>706804</v>
      </c>
      <c r="S24" s="22">
        <f t="shared" si="5"/>
        <v>706642</v>
      </c>
      <c r="T24" s="22">
        <f t="shared" si="5"/>
        <v>704259</v>
      </c>
      <c r="U24" s="22">
        <f t="shared" si="5"/>
        <v>710581</v>
      </c>
      <c r="V24" s="22">
        <f t="shared" si="5"/>
        <v>711597</v>
      </c>
      <c r="W24" s="22">
        <f t="shared" si="5"/>
        <v>712194</v>
      </c>
      <c r="X24" s="22">
        <f t="shared" si="5"/>
        <v>715789</v>
      </c>
      <c r="Y24" s="22">
        <f t="shared" si="5"/>
        <v>716478</v>
      </c>
      <c r="Z24" s="22">
        <f t="shared" si="5"/>
        <v>717681</v>
      </c>
      <c r="AA24" s="38"/>
    </row>
    <row r="25" spans="1:27" s="7" customFormat="1" ht="12" customHeight="1" x14ac:dyDescent="0.15">
      <c r="A25" s="7" t="s">
        <v>56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8"/>
    </row>
    <row r="26" spans="1:27" ht="12" customHeight="1" x14ac:dyDescent="0.15">
      <c r="A26" s="20" t="s">
        <v>123</v>
      </c>
      <c r="B26" s="25">
        <v>250000</v>
      </c>
      <c r="C26" s="25">
        <v>250000</v>
      </c>
      <c r="D26" s="25">
        <v>250000</v>
      </c>
      <c r="E26" s="25">
        <v>250000</v>
      </c>
      <c r="F26" s="25">
        <v>250000</v>
      </c>
      <c r="G26" s="25">
        <v>250000</v>
      </c>
      <c r="H26" s="25">
        <v>250000</v>
      </c>
      <c r="I26" s="25">
        <v>250000</v>
      </c>
      <c r="J26" s="25">
        <v>250000</v>
      </c>
      <c r="K26" s="25">
        <v>250000</v>
      </c>
      <c r="L26" s="25">
        <v>250000</v>
      </c>
      <c r="M26" s="25">
        <v>250000</v>
      </c>
      <c r="N26" s="24"/>
      <c r="O26" s="25">
        <v>250000</v>
      </c>
      <c r="P26" s="25">
        <v>250000</v>
      </c>
      <c r="Q26" s="25">
        <v>250000</v>
      </c>
      <c r="R26" s="25">
        <v>250000</v>
      </c>
      <c r="S26" s="25">
        <v>250000</v>
      </c>
      <c r="T26" s="25">
        <v>250000</v>
      </c>
      <c r="U26" s="25">
        <v>250000</v>
      </c>
      <c r="V26" s="25">
        <v>250000</v>
      </c>
      <c r="W26" s="25">
        <v>250000</v>
      </c>
      <c r="X26" s="25">
        <v>250000</v>
      </c>
      <c r="Y26" s="25">
        <v>250000</v>
      </c>
      <c r="Z26" s="25">
        <v>250000</v>
      </c>
      <c r="AA26" s="37"/>
    </row>
    <row r="27" spans="1:27" ht="12" customHeight="1" x14ac:dyDescent="0.15">
      <c r="A27" s="20" t="s">
        <v>124</v>
      </c>
      <c r="B27" s="25">
        <v>40000</v>
      </c>
      <c r="C27" s="25">
        <v>40000</v>
      </c>
      <c r="D27" s="25">
        <v>40000</v>
      </c>
      <c r="E27" s="25">
        <v>40000</v>
      </c>
      <c r="F27" s="25">
        <v>40000</v>
      </c>
      <c r="G27" s="25">
        <v>40000</v>
      </c>
      <c r="H27" s="25">
        <v>40000</v>
      </c>
      <c r="I27" s="25">
        <v>40000</v>
      </c>
      <c r="J27" s="25">
        <v>40000</v>
      </c>
      <c r="K27" s="25">
        <v>40000</v>
      </c>
      <c r="L27" s="25">
        <v>40000</v>
      </c>
      <c r="M27" s="25">
        <v>40000</v>
      </c>
      <c r="N27" s="24"/>
      <c r="O27" s="25">
        <v>40000</v>
      </c>
      <c r="P27" s="25">
        <v>40000</v>
      </c>
      <c r="Q27" s="25">
        <v>40000</v>
      </c>
      <c r="R27" s="25">
        <v>40000</v>
      </c>
      <c r="S27" s="25">
        <v>40000</v>
      </c>
      <c r="T27" s="25">
        <v>40000</v>
      </c>
      <c r="U27" s="25">
        <v>40000</v>
      </c>
      <c r="V27" s="25">
        <v>40000</v>
      </c>
      <c r="W27" s="25">
        <v>40000</v>
      </c>
      <c r="X27" s="25">
        <v>40000</v>
      </c>
      <c r="Y27" s="25">
        <v>40000</v>
      </c>
      <c r="Z27" s="25">
        <v>40000</v>
      </c>
      <c r="AA27" s="37"/>
    </row>
    <row r="28" spans="1:27" ht="12" customHeight="1" x14ac:dyDescent="0.15">
      <c r="A28" s="20" t="s">
        <v>125</v>
      </c>
      <c r="B28" s="25">
        <v>25487</v>
      </c>
      <c r="C28" s="25">
        <v>24784</v>
      </c>
      <c r="D28" s="25">
        <v>21369</v>
      </c>
      <c r="E28" s="25">
        <v>30487</v>
      </c>
      <c r="F28" s="25">
        <v>29847</v>
      </c>
      <c r="G28" s="25">
        <v>27847</v>
      </c>
      <c r="H28" s="25">
        <v>32547</v>
      </c>
      <c r="I28" s="25">
        <v>27224</v>
      </c>
      <c r="J28" s="25">
        <v>26451</v>
      </c>
      <c r="K28" s="25">
        <v>32963</v>
      </c>
      <c r="L28" s="25">
        <v>29824</v>
      </c>
      <c r="M28" s="25">
        <v>30943</v>
      </c>
      <c r="N28" s="24"/>
      <c r="O28" s="25">
        <v>31871</v>
      </c>
      <c r="P28" s="25">
        <v>32827</v>
      </c>
      <c r="Q28" s="25">
        <v>33812</v>
      </c>
      <c r="R28" s="25">
        <v>34826</v>
      </c>
      <c r="S28" s="25">
        <v>35871</v>
      </c>
      <c r="T28" s="25">
        <v>36947</v>
      </c>
      <c r="U28" s="25">
        <v>38055</v>
      </c>
      <c r="V28" s="25">
        <v>39197</v>
      </c>
      <c r="W28" s="25">
        <v>40373</v>
      </c>
      <c r="X28" s="25">
        <v>41584</v>
      </c>
      <c r="Y28" s="25">
        <v>42832</v>
      </c>
      <c r="Z28" s="25">
        <v>44117</v>
      </c>
      <c r="AA28" s="37"/>
    </row>
    <row r="29" spans="1:27" ht="12" customHeight="1" x14ac:dyDescent="0.15">
      <c r="A29" s="20" t="s">
        <v>126</v>
      </c>
      <c r="B29" s="25">
        <v>2507</v>
      </c>
      <c r="C29" s="25">
        <v>3419</v>
      </c>
      <c r="D29" s="25">
        <v>2507</v>
      </c>
      <c r="E29" s="25">
        <v>3419</v>
      </c>
      <c r="F29" s="25">
        <v>2507</v>
      </c>
      <c r="G29" s="25">
        <v>3419</v>
      </c>
      <c r="H29" s="25">
        <v>2507</v>
      </c>
      <c r="I29" s="25">
        <v>3419</v>
      </c>
      <c r="J29" s="25">
        <v>2507</v>
      </c>
      <c r="K29" s="25">
        <v>3419</v>
      </c>
      <c r="L29" s="25">
        <v>2507</v>
      </c>
      <c r="M29" s="25">
        <v>3419</v>
      </c>
      <c r="N29" s="24"/>
      <c r="O29" s="25">
        <v>3522</v>
      </c>
      <c r="P29" s="25">
        <v>3628</v>
      </c>
      <c r="Q29" s="25">
        <v>3737</v>
      </c>
      <c r="R29" s="25">
        <v>3849</v>
      </c>
      <c r="S29" s="25">
        <v>3964</v>
      </c>
      <c r="T29" s="25">
        <v>4083</v>
      </c>
      <c r="U29" s="25">
        <v>4205</v>
      </c>
      <c r="V29" s="25">
        <v>4331</v>
      </c>
      <c r="W29" s="25">
        <v>4461</v>
      </c>
      <c r="X29" s="25">
        <v>4595</v>
      </c>
      <c r="Y29" s="25">
        <v>4733</v>
      </c>
      <c r="Z29" s="25">
        <v>4875</v>
      </c>
      <c r="AA29" s="37"/>
    </row>
    <row r="30" spans="1:27" ht="12" customHeight="1" x14ac:dyDescent="0.15">
      <c r="A30" s="19" t="s">
        <v>57</v>
      </c>
      <c r="B30" s="25">
        <v>46312</v>
      </c>
      <c r="C30" s="25">
        <v>46072</v>
      </c>
      <c r="D30" s="25">
        <v>46132</v>
      </c>
      <c r="E30" s="25">
        <v>46672</v>
      </c>
      <c r="F30" s="25">
        <v>46672</v>
      </c>
      <c r="G30" s="25">
        <v>46672</v>
      </c>
      <c r="H30" s="25">
        <v>50680</v>
      </c>
      <c r="I30" s="25">
        <v>50680</v>
      </c>
      <c r="J30" s="25">
        <v>51220</v>
      </c>
      <c r="K30" s="25">
        <v>51220</v>
      </c>
      <c r="L30" s="25">
        <v>51220</v>
      </c>
      <c r="M30" s="25">
        <v>52720</v>
      </c>
      <c r="N30" s="24"/>
      <c r="O30" s="25">
        <v>55356</v>
      </c>
      <c r="P30" s="25">
        <v>58124</v>
      </c>
      <c r="Q30" s="25">
        <v>61030</v>
      </c>
      <c r="R30" s="25">
        <v>64082</v>
      </c>
      <c r="S30" s="25">
        <v>67286</v>
      </c>
      <c r="T30" s="25">
        <v>70650</v>
      </c>
      <c r="U30" s="25">
        <v>74183</v>
      </c>
      <c r="V30" s="25">
        <v>77892</v>
      </c>
      <c r="W30" s="25">
        <v>81787</v>
      </c>
      <c r="X30" s="25">
        <v>85876</v>
      </c>
      <c r="Y30" s="25">
        <v>90170</v>
      </c>
      <c r="Z30" s="25">
        <v>94679</v>
      </c>
      <c r="AA30" s="37"/>
    </row>
    <row r="31" spans="1:27" ht="12" customHeight="1" x14ac:dyDescent="0.15">
      <c r="A31" s="20" t="s">
        <v>127</v>
      </c>
      <c r="B31" s="25">
        <v>28560</v>
      </c>
      <c r="C31" s="25">
        <v>28560</v>
      </c>
      <c r="D31" s="25">
        <v>28560</v>
      </c>
      <c r="E31" s="25">
        <v>28560</v>
      </c>
      <c r="F31" s="25">
        <v>32640</v>
      </c>
      <c r="G31" s="25">
        <v>32640</v>
      </c>
      <c r="H31" s="25">
        <v>32640</v>
      </c>
      <c r="I31" s="25">
        <v>32640</v>
      </c>
      <c r="J31" s="25">
        <v>32640</v>
      </c>
      <c r="K31" s="25">
        <v>36720</v>
      </c>
      <c r="L31" s="25">
        <v>36720</v>
      </c>
      <c r="M31" s="25">
        <v>36720</v>
      </c>
      <c r="N31" s="24"/>
      <c r="O31" s="25">
        <v>29417</v>
      </c>
      <c r="P31" s="25">
        <v>29417</v>
      </c>
      <c r="Q31" s="25">
        <v>29417</v>
      </c>
      <c r="R31" s="25">
        <v>29417</v>
      </c>
      <c r="S31" s="25">
        <v>33619</v>
      </c>
      <c r="T31" s="25">
        <v>33619</v>
      </c>
      <c r="U31" s="25">
        <v>33619</v>
      </c>
      <c r="V31" s="25">
        <v>33619</v>
      </c>
      <c r="W31" s="25">
        <v>33619</v>
      </c>
      <c r="X31" s="25">
        <v>37822</v>
      </c>
      <c r="Y31" s="25">
        <v>37822</v>
      </c>
      <c r="Z31" s="25">
        <v>37822</v>
      </c>
      <c r="AA31" s="37"/>
    </row>
    <row r="32" spans="1:27" ht="12" customHeight="1" x14ac:dyDescent="0.15">
      <c r="A32" s="19" t="s">
        <v>58</v>
      </c>
      <c r="B32" s="26">
        <v>157549</v>
      </c>
      <c r="C32" s="26">
        <v>117863</v>
      </c>
      <c r="D32" s="26">
        <v>138695</v>
      </c>
      <c r="E32" s="26">
        <v>160831</v>
      </c>
      <c r="F32" s="26">
        <v>166763</v>
      </c>
      <c r="G32" s="26">
        <v>177442</v>
      </c>
      <c r="H32" s="26">
        <v>178271</v>
      </c>
      <c r="I32" s="26">
        <v>182560</v>
      </c>
      <c r="J32" s="26">
        <v>172339</v>
      </c>
      <c r="K32" s="26">
        <v>187642</v>
      </c>
      <c r="L32" s="26">
        <v>163839</v>
      </c>
      <c r="M32" s="26">
        <v>165712</v>
      </c>
      <c r="N32" s="24"/>
      <c r="O32" s="26">
        <v>162275</v>
      </c>
      <c r="P32" s="26">
        <v>121399</v>
      </c>
      <c r="Q32" s="26">
        <v>142856</v>
      </c>
      <c r="R32" s="26">
        <v>165656</v>
      </c>
      <c r="S32" s="26">
        <v>171766</v>
      </c>
      <c r="T32" s="26">
        <v>182765</v>
      </c>
      <c r="U32" s="26">
        <v>183619</v>
      </c>
      <c r="V32" s="26">
        <v>188037</v>
      </c>
      <c r="W32" s="26">
        <v>177509</v>
      </c>
      <c r="X32" s="26">
        <v>193271</v>
      </c>
      <c r="Y32" s="26">
        <v>168754</v>
      </c>
      <c r="Z32" s="26">
        <v>170683</v>
      </c>
      <c r="AA32" s="37"/>
    </row>
    <row r="33" spans="1:27" s="7" customFormat="1" ht="12" customHeight="1" x14ac:dyDescent="0.15">
      <c r="A33" s="7" t="s">
        <v>59</v>
      </c>
      <c r="B33" s="29">
        <f>SUM(B$26:B$32)</f>
        <v>550415</v>
      </c>
      <c r="C33" s="29">
        <f t="shared" ref="C33:M33" si="6">SUM(C$26:C$32)</f>
        <v>510698</v>
      </c>
      <c r="D33" s="29">
        <f t="shared" si="6"/>
        <v>527263</v>
      </c>
      <c r="E33" s="29">
        <f t="shared" si="6"/>
        <v>559969</v>
      </c>
      <c r="F33" s="29">
        <f t="shared" si="6"/>
        <v>568429</v>
      </c>
      <c r="G33" s="29">
        <f t="shared" si="6"/>
        <v>578020</v>
      </c>
      <c r="H33" s="29">
        <f t="shared" si="6"/>
        <v>586645</v>
      </c>
      <c r="I33" s="29">
        <f t="shared" si="6"/>
        <v>586523</v>
      </c>
      <c r="J33" s="29">
        <f t="shared" si="6"/>
        <v>575157</v>
      </c>
      <c r="K33" s="29">
        <f t="shared" si="6"/>
        <v>601964</v>
      </c>
      <c r="L33" s="29">
        <f t="shared" si="6"/>
        <v>574110</v>
      </c>
      <c r="M33" s="29">
        <f t="shared" si="6"/>
        <v>579514</v>
      </c>
      <c r="N33" s="27"/>
      <c r="O33" s="29">
        <f t="shared" ref="O33:Z33" si="7">SUM(O$26:O$32)</f>
        <v>572441</v>
      </c>
      <c r="P33" s="29">
        <f t="shared" si="7"/>
        <v>535395</v>
      </c>
      <c r="Q33" s="29">
        <f t="shared" si="7"/>
        <v>560852</v>
      </c>
      <c r="R33" s="29">
        <f t="shared" si="7"/>
        <v>587830</v>
      </c>
      <c r="S33" s="29">
        <f t="shared" si="7"/>
        <v>602506</v>
      </c>
      <c r="T33" s="29">
        <f t="shared" si="7"/>
        <v>618064</v>
      </c>
      <c r="U33" s="29">
        <f t="shared" si="7"/>
        <v>623681</v>
      </c>
      <c r="V33" s="29">
        <f t="shared" si="7"/>
        <v>633076</v>
      </c>
      <c r="W33" s="29">
        <f t="shared" si="7"/>
        <v>627749</v>
      </c>
      <c r="X33" s="29">
        <f t="shared" si="7"/>
        <v>653148</v>
      </c>
      <c r="Y33" s="29">
        <f t="shared" si="7"/>
        <v>634311</v>
      </c>
      <c r="Z33" s="29">
        <f t="shared" si="7"/>
        <v>642176</v>
      </c>
      <c r="AA33" s="38"/>
    </row>
    <row r="34" spans="1:27" s="7" customFormat="1" ht="12" customHeight="1" x14ac:dyDescent="0.15">
      <c r="A34" s="7" t="s">
        <v>60</v>
      </c>
      <c r="B34" s="30">
        <f>B$24-B$33</f>
        <v>119701</v>
      </c>
      <c r="C34" s="30">
        <f t="shared" ref="C34:M34" si="8">C$24-C$33</f>
        <v>-36137</v>
      </c>
      <c r="D34" s="30">
        <f t="shared" si="8"/>
        <v>49628</v>
      </c>
      <c r="E34" s="30">
        <f t="shared" si="8"/>
        <v>125619</v>
      </c>
      <c r="F34" s="30">
        <f t="shared" si="8"/>
        <v>146007</v>
      </c>
      <c r="G34" s="30">
        <f t="shared" si="8"/>
        <v>188563</v>
      </c>
      <c r="H34" s="30">
        <f t="shared" si="8"/>
        <v>183515</v>
      </c>
      <c r="I34" s="30">
        <f t="shared" si="8"/>
        <v>204209</v>
      </c>
      <c r="J34" s="30">
        <f t="shared" si="8"/>
        <v>164640</v>
      </c>
      <c r="K34" s="30">
        <f t="shared" si="8"/>
        <v>212499</v>
      </c>
      <c r="L34" s="30">
        <f t="shared" si="8"/>
        <v>122409</v>
      </c>
      <c r="M34" s="30">
        <f t="shared" si="8"/>
        <v>125410</v>
      </c>
      <c r="N34" s="27"/>
      <c r="O34" s="30">
        <f t="shared" ref="O34:Z34" si="9">O$24-O$33</f>
        <v>128411</v>
      </c>
      <c r="P34" s="30">
        <f t="shared" si="9"/>
        <v>166026</v>
      </c>
      <c r="Q34" s="30">
        <f t="shared" si="9"/>
        <v>145319</v>
      </c>
      <c r="R34" s="30">
        <f t="shared" si="9"/>
        <v>118974</v>
      </c>
      <c r="S34" s="30">
        <f>S$24-S$33</f>
        <v>104136</v>
      </c>
      <c r="T34" s="30">
        <f t="shared" si="9"/>
        <v>86195</v>
      </c>
      <c r="U34" s="30">
        <f t="shared" si="9"/>
        <v>86900</v>
      </c>
      <c r="V34" s="30">
        <f t="shared" si="9"/>
        <v>78521</v>
      </c>
      <c r="W34" s="30">
        <f t="shared" si="9"/>
        <v>84445</v>
      </c>
      <c r="X34" s="30">
        <f t="shared" si="9"/>
        <v>62641</v>
      </c>
      <c r="Y34" s="30">
        <f t="shared" si="9"/>
        <v>82167</v>
      </c>
      <c r="Z34" s="30">
        <f t="shared" si="9"/>
        <v>75505</v>
      </c>
      <c r="AA34" s="39"/>
    </row>
    <row r="35" spans="1:27" s="7" customFormat="1" ht="12" customHeight="1" x14ac:dyDescent="0.15">
      <c r="A35" s="7" t="s">
        <v>61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7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8"/>
    </row>
    <row r="36" spans="1:27" ht="12" customHeight="1" x14ac:dyDescent="0.15">
      <c r="A36" s="19" t="s">
        <v>62</v>
      </c>
      <c r="B36" s="25">
        <v>-5400</v>
      </c>
      <c r="C36" s="25">
        <v>-5400</v>
      </c>
      <c r="D36" s="25">
        <v>-5400</v>
      </c>
      <c r="E36" s="25">
        <v>-5400</v>
      </c>
      <c r="F36" s="25">
        <v>-5400</v>
      </c>
      <c r="G36" s="25">
        <v>-5400</v>
      </c>
      <c r="H36" s="25">
        <v>-5400</v>
      </c>
      <c r="I36" s="25">
        <v>-5400</v>
      </c>
      <c r="J36" s="25">
        <v>-5400</v>
      </c>
      <c r="K36" s="25">
        <v>-5400</v>
      </c>
      <c r="L36" s="25">
        <v>-5400</v>
      </c>
      <c r="M36" s="25">
        <v>-5400</v>
      </c>
      <c r="N36" s="24"/>
      <c r="O36" s="25">
        <v>-5400</v>
      </c>
      <c r="P36" s="25">
        <v>-5400</v>
      </c>
      <c r="Q36" s="25">
        <v>-5400</v>
      </c>
      <c r="R36" s="25">
        <v>-5400</v>
      </c>
      <c r="S36" s="25">
        <v>-5400</v>
      </c>
      <c r="T36" s="25">
        <v>-5400</v>
      </c>
      <c r="U36" s="25">
        <v>-5400</v>
      </c>
      <c r="V36" s="25">
        <v>-5400</v>
      </c>
      <c r="W36" s="25">
        <v>-5400</v>
      </c>
      <c r="X36" s="25">
        <v>-5400</v>
      </c>
      <c r="Y36" s="25">
        <v>-5400</v>
      </c>
      <c r="Z36" s="25">
        <v>-5400</v>
      </c>
      <c r="AA36" s="37"/>
    </row>
    <row r="37" spans="1:27" ht="12" customHeight="1" x14ac:dyDescent="0.15">
      <c r="A37" s="19" t="s">
        <v>63</v>
      </c>
      <c r="B37" s="25">
        <v>0</v>
      </c>
      <c r="C37" s="25">
        <v>-8125</v>
      </c>
      <c r="D37" s="25">
        <v>-8010</v>
      </c>
      <c r="E37" s="25">
        <v>-8061</v>
      </c>
      <c r="F37" s="25">
        <v>-7942</v>
      </c>
      <c r="G37" s="25">
        <v>-7823</v>
      </c>
      <c r="H37" s="25">
        <v>-7704</v>
      </c>
      <c r="I37" s="25">
        <v>-7584</v>
      </c>
      <c r="J37" s="25">
        <v>-7462</v>
      </c>
      <c r="K37" s="25">
        <v>-7341</v>
      </c>
      <c r="L37" s="25">
        <v>-7218</v>
      </c>
      <c r="M37" s="25">
        <v>-7095</v>
      </c>
      <c r="N37" s="24"/>
      <c r="O37" s="25">
        <v>0</v>
      </c>
      <c r="P37" s="25">
        <v>-8369</v>
      </c>
      <c r="Q37" s="25">
        <v>-8250</v>
      </c>
      <c r="R37" s="25">
        <v>-8303</v>
      </c>
      <c r="S37" s="25">
        <v>-8180</v>
      </c>
      <c r="T37" s="25">
        <v>-8058</v>
      </c>
      <c r="U37" s="25">
        <v>-7935</v>
      </c>
      <c r="V37" s="25">
        <v>-7812</v>
      </c>
      <c r="W37" s="25">
        <v>-7686</v>
      </c>
      <c r="X37" s="25">
        <v>-7561</v>
      </c>
      <c r="Y37" s="25">
        <v>-7435</v>
      </c>
      <c r="Z37" s="25">
        <v>-7308</v>
      </c>
      <c r="AA37" s="37"/>
    </row>
    <row r="38" spans="1:27" ht="12" customHeight="1" x14ac:dyDescent="0.15">
      <c r="A38" s="19" t="s">
        <v>64</v>
      </c>
      <c r="B38" s="25">
        <v>-525</v>
      </c>
      <c r="C38" s="25">
        <v>-525</v>
      </c>
      <c r="D38" s="25">
        <v>-525</v>
      </c>
      <c r="E38" s="25">
        <v>-525</v>
      </c>
      <c r="F38" s="25">
        <v>-525</v>
      </c>
      <c r="G38" s="25">
        <v>-525</v>
      </c>
      <c r="H38" s="25">
        <v>-525</v>
      </c>
      <c r="I38" s="25">
        <v>-525</v>
      </c>
      <c r="J38" s="25">
        <v>-525</v>
      </c>
      <c r="K38" s="25">
        <v>-465</v>
      </c>
      <c r="L38" s="25">
        <v>-317</v>
      </c>
      <c r="M38" s="25">
        <v>-256</v>
      </c>
      <c r="N38" s="24"/>
      <c r="O38" s="25">
        <v>-541</v>
      </c>
      <c r="P38" s="25">
        <v>-541</v>
      </c>
      <c r="Q38" s="25">
        <v>-541</v>
      </c>
      <c r="R38" s="25">
        <v>-541</v>
      </c>
      <c r="S38" s="25">
        <v>-541</v>
      </c>
      <c r="T38" s="25">
        <v>-541</v>
      </c>
      <c r="U38" s="25">
        <v>-541</v>
      </c>
      <c r="V38" s="25">
        <v>-541</v>
      </c>
      <c r="W38" s="25">
        <v>-541</v>
      </c>
      <c r="X38" s="25">
        <v>-479</v>
      </c>
      <c r="Y38" s="25">
        <v>-327</v>
      </c>
      <c r="Z38" s="25">
        <v>-264</v>
      </c>
      <c r="AA38" s="37"/>
    </row>
    <row r="39" spans="1:27" ht="12" customHeight="1" x14ac:dyDescent="0.15">
      <c r="A39" s="19" t="s">
        <v>65</v>
      </c>
      <c r="B39" s="26">
        <v>0</v>
      </c>
      <c r="C39" s="26">
        <v>8000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4"/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37"/>
    </row>
    <row r="40" spans="1:27" s="7" customFormat="1" ht="12" customHeight="1" x14ac:dyDescent="0.15">
      <c r="A40" s="7" t="s">
        <v>66</v>
      </c>
      <c r="B40" s="29">
        <f>SUM(B$36:B$39)</f>
        <v>-5925</v>
      </c>
      <c r="C40" s="29">
        <f t="shared" ref="C40:M40" si="10">SUM(C$36:C$39)</f>
        <v>-6050</v>
      </c>
      <c r="D40" s="29">
        <f t="shared" si="10"/>
        <v>-13935</v>
      </c>
      <c r="E40" s="29">
        <f t="shared" si="10"/>
        <v>-13986</v>
      </c>
      <c r="F40" s="29">
        <f t="shared" si="10"/>
        <v>-13867</v>
      </c>
      <c r="G40" s="29">
        <f t="shared" si="10"/>
        <v>-13748</v>
      </c>
      <c r="H40" s="29">
        <f t="shared" si="10"/>
        <v>-13629</v>
      </c>
      <c r="I40" s="29">
        <f t="shared" si="10"/>
        <v>-13509</v>
      </c>
      <c r="J40" s="29">
        <f t="shared" si="10"/>
        <v>-13387</v>
      </c>
      <c r="K40" s="29">
        <f t="shared" si="10"/>
        <v>-13206</v>
      </c>
      <c r="L40" s="29">
        <f t="shared" si="10"/>
        <v>-12935</v>
      </c>
      <c r="M40" s="29">
        <f t="shared" si="10"/>
        <v>-12751</v>
      </c>
      <c r="N40" s="27"/>
      <c r="O40" s="29">
        <f t="shared" ref="O40:Z40" si="11">SUM(O$36:O$38)</f>
        <v>-5941</v>
      </c>
      <c r="P40" s="29">
        <f t="shared" si="11"/>
        <v>-14310</v>
      </c>
      <c r="Q40" s="29">
        <f t="shared" si="11"/>
        <v>-14191</v>
      </c>
      <c r="R40" s="29">
        <f t="shared" si="11"/>
        <v>-14244</v>
      </c>
      <c r="S40" s="29">
        <f t="shared" si="11"/>
        <v>-14121</v>
      </c>
      <c r="T40" s="29">
        <f t="shared" si="11"/>
        <v>-13999</v>
      </c>
      <c r="U40" s="29">
        <f t="shared" si="11"/>
        <v>-13876</v>
      </c>
      <c r="V40" s="29">
        <f t="shared" si="11"/>
        <v>-13753</v>
      </c>
      <c r="W40" s="29">
        <f t="shared" si="11"/>
        <v>-13627</v>
      </c>
      <c r="X40" s="29">
        <f t="shared" si="11"/>
        <v>-13440</v>
      </c>
      <c r="Y40" s="29">
        <f t="shared" si="11"/>
        <v>-13162</v>
      </c>
      <c r="Z40" s="29">
        <f t="shared" si="11"/>
        <v>-12972</v>
      </c>
      <c r="AA40" s="38"/>
    </row>
    <row r="41" spans="1:27" s="7" customFormat="1" ht="12" customHeight="1" x14ac:dyDescent="0.15">
      <c r="A41" s="7" t="s">
        <v>67</v>
      </c>
      <c r="B41" s="30">
        <f>B$34+B$40</f>
        <v>113776</v>
      </c>
      <c r="C41" s="30">
        <f t="shared" ref="C41:M41" si="12">C$34+C$40</f>
        <v>-42187</v>
      </c>
      <c r="D41" s="30">
        <f t="shared" si="12"/>
        <v>35693</v>
      </c>
      <c r="E41" s="30">
        <f t="shared" si="12"/>
        <v>111633</v>
      </c>
      <c r="F41" s="30">
        <f t="shared" si="12"/>
        <v>132140</v>
      </c>
      <c r="G41" s="30">
        <f t="shared" si="12"/>
        <v>174815</v>
      </c>
      <c r="H41" s="30">
        <f t="shared" si="12"/>
        <v>169886</v>
      </c>
      <c r="I41" s="30">
        <f t="shared" si="12"/>
        <v>190700</v>
      </c>
      <c r="J41" s="30">
        <f t="shared" si="12"/>
        <v>151253</v>
      </c>
      <c r="K41" s="30">
        <f t="shared" si="12"/>
        <v>199293</v>
      </c>
      <c r="L41" s="30">
        <f t="shared" si="12"/>
        <v>109474</v>
      </c>
      <c r="M41" s="30">
        <f t="shared" si="12"/>
        <v>112659</v>
      </c>
      <c r="N41" s="27"/>
      <c r="O41" s="30">
        <f t="shared" ref="O41:Z41" si="13">O$34+O$40</f>
        <v>122470</v>
      </c>
      <c r="P41" s="30">
        <f t="shared" si="13"/>
        <v>151716</v>
      </c>
      <c r="Q41" s="30">
        <f t="shared" si="13"/>
        <v>131128</v>
      </c>
      <c r="R41" s="30">
        <f t="shared" si="13"/>
        <v>104730</v>
      </c>
      <c r="S41" s="30">
        <f t="shared" si="13"/>
        <v>90015</v>
      </c>
      <c r="T41" s="30">
        <f t="shared" si="13"/>
        <v>72196</v>
      </c>
      <c r="U41" s="30">
        <f t="shared" si="13"/>
        <v>73024</v>
      </c>
      <c r="V41" s="30">
        <f t="shared" si="13"/>
        <v>64768</v>
      </c>
      <c r="W41" s="30">
        <f t="shared" si="13"/>
        <v>70818</v>
      </c>
      <c r="X41" s="30">
        <f t="shared" si="13"/>
        <v>49201</v>
      </c>
      <c r="Y41" s="30">
        <f t="shared" si="13"/>
        <v>69005</v>
      </c>
      <c r="Z41" s="30">
        <f t="shared" si="13"/>
        <v>62533</v>
      </c>
      <c r="AA41" s="39"/>
    </row>
    <row r="42" spans="1:27" ht="12" customHeight="1" x14ac:dyDescent="0.15">
      <c r="A42" s="19" t="s">
        <v>68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7"/>
    </row>
    <row r="43" spans="1:27" ht="12" customHeight="1" x14ac:dyDescent="0.15">
      <c r="A43" s="19" t="s">
        <v>69</v>
      </c>
      <c r="B43" s="26">
        <v>33973</v>
      </c>
      <c r="C43" s="26">
        <v>-12597</v>
      </c>
      <c r="D43" s="26">
        <v>10658</v>
      </c>
      <c r="E43" s="26">
        <v>33334</v>
      </c>
      <c r="F43" s="26">
        <v>39457</v>
      </c>
      <c r="G43" s="26">
        <v>52200</v>
      </c>
      <c r="H43" s="26">
        <v>50728</v>
      </c>
      <c r="I43" s="26">
        <v>56943</v>
      </c>
      <c r="J43" s="26">
        <v>45164</v>
      </c>
      <c r="K43" s="26">
        <v>59509</v>
      </c>
      <c r="L43" s="26">
        <v>32689</v>
      </c>
      <c r="M43" s="26">
        <v>33640</v>
      </c>
      <c r="N43" s="24"/>
      <c r="O43" s="26">
        <v>36619</v>
      </c>
      <c r="P43" s="26">
        <v>45363</v>
      </c>
      <c r="Q43" s="26">
        <v>39207</v>
      </c>
      <c r="R43" s="26">
        <v>31314</v>
      </c>
      <c r="S43" s="26">
        <v>26914</v>
      </c>
      <c r="T43" s="26">
        <v>21587</v>
      </c>
      <c r="U43" s="26">
        <v>21834</v>
      </c>
      <c r="V43" s="26">
        <v>19366</v>
      </c>
      <c r="W43" s="26">
        <v>21175</v>
      </c>
      <c r="X43" s="26">
        <v>14711</v>
      </c>
      <c r="Y43" s="26">
        <v>20632</v>
      </c>
      <c r="Z43" s="26">
        <v>18697</v>
      </c>
      <c r="AA43" s="37"/>
    </row>
    <row r="44" spans="1:27" s="7" customFormat="1" ht="12" customHeight="1" x14ac:dyDescent="0.15">
      <c r="A44" s="7" t="s">
        <v>70</v>
      </c>
      <c r="B44" s="29">
        <f>SUM(B$43:B$43)</f>
        <v>33973</v>
      </c>
      <c r="C44" s="29">
        <f t="shared" ref="C44:M44" si="14">SUM(C$43:C$43)</f>
        <v>-12597</v>
      </c>
      <c r="D44" s="29">
        <f t="shared" si="14"/>
        <v>10658</v>
      </c>
      <c r="E44" s="29">
        <f t="shared" si="14"/>
        <v>33334</v>
      </c>
      <c r="F44" s="29">
        <f t="shared" si="14"/>
        <v>39457</v>
      </c>
      <c r="G44" s="29">
        <f t="shared" si="14"/>
        <v>52200</v>
      </c>
      <c r="H44" s="29">
        <f t="shared" si="14"/>
        <v>50728</v>
      </c>
      <c r="I44" s="29">
        <f t="shared" si="14"/>
        <v>56943</v>
      </c>
      <c r="J44" s="29">
        <f t="shared" si="14"/>
        <v>45164</v>
      </c>
      <c r="K44" s="29">
        <f t="shared" si="14"/>
        <v>59509</v>
      </c>
      <c r="L44" s="29">
        <f t="shared" si="14"/>
        <v>32689</v>
      </c>
      <c r="M44" s="29">
        <f t="shared" si="14"/>
        <v>33640</v>
      </c>
      <c r="N44" s="27"/>
      <c r="O44" s="29">
        <f t="shared" ref="O44:Z44" si="15">SUM(O$43:O$43)</f>
        <v>36619</v>
      </c>
      <c r="P44" s="29">
        <f t="shared" si="15"/>
        <v>45363</v>
      </c>
      <c r="Q44" s="29">
        <f t="shared" si="15"/>
        <v>39207</v>
      </c>
      <c r="R44" s="29">
        <f t="shared" si="15"/>
        <v>31314</v>
      </c>
      <c r="S44" s="29">
        <f t="shared" si="15"/>
        <v>26914</v>
      </c>
      <c r="T44" s="29">
        <f t="shared" si="15"/>
        <v>21587</v>
      </c>
      <c r="U44" s="29">
        <f t="shared" si="15"/>
        <v>21834</v>
      </c>
      <c r="V44" s="29">
        <f t="shared" si="15"/>
        <v>19366</v>
      </c>
      <c r="W44" s="29">
        <f t="shared" si="15"/>
        <v>21175</v>
      </c>
      <c r="X44" s="29">
        <f t="shared" si="15"/>
        <v>14711</v>
      </c>
      <c r="Y44" s="29">
        <f t="shared" si="15"/>
        <v>20632</v>
      </c>
      <c r="Z44" s="29">
        <f t="shared" si="15"/>
        <v>18697</v>
      </c>
      <c r="AA44" s="38"/>
    </row>
    <row r="45" spans="1:27" s="7" customFormat="1" ht="12" customHeight="1" x14ac:dyDescent="0.15">
      <c r="A45" s="7" t="s">
        <v>71</v>
      </c>
      <c r="B45" s="32">
        <f>B$41-B$44</f>
        <v>79803</v>
      </c>
      <c r="C45" s="32">
        <f t="shared" ref="C45:M45" si="16">C$41-C$44</f>
        <v>-29590</v>
      </c>
      <c r="D45" s="32">
        <f t="shared" si="16"/>
        <v>25035</v>
      </c>
      <c r="E45" s="32">
        <f t="shared" si="16"/>
        <v>78299</v>
      </c>
      <c r="F45" s="32">
        <f t="shared" si="16"/>
        <v>92683</v>
      </c>
      <c r="G45" s="32">
        <f t="shared" si="16"/>
        <v>122615</v>
      </c>
      <c r="H45" s="32">
        <f t="shared" si="16"/>
        <v>119158</v>
      </c>
      <c r="I45" s="32">
        <f t="shared" si="16"/>
        <v>133757</v>
      </c>
      <c r="J45" s="32">
        <f t="shared" si="16"/>
        <v>106089</v>
      </c>
      <c r="K45" s="32">
        <f t="shared" si="16"/>
        <v>139784</v>
      </c>
      <c r="L45" s="32">
        <f t="shared" si="16"/>
        <v>76785</v>
      </c>
      <c r="M45" s="32">
        <f t="shared" si="16"/>
        <v>79019</v>
      </c>
      <c r="N45" s="27"/>
      <c r="O45" s="32">
        <f t="shared" ref="O45:Z45" si="17">O$41-O$44</f>
        <v>85851</v>
      </c>
      <c r="P45" s="32">
        <f t="shared" si="17"/>
        <v>106353</v>
      </c>
      <c r="Q45" s="32">
        <f t="shared" si="17"/>
        <v>91921</v>
      </c>
      <c r="R45" s="32">
        <f t="shared" si="17"/>
        <v>73416</v>
      </c>
      <c r="S45" s="32">
        <f t="shared" si="17"/>
        <v>63101</v>
      </c>
      <c r="T45" s="32">
        <f t="shared" si="17"/>
        <v>50609</v>
      </c>
      <c r="U45" s="32">
        <f t="shared" si="17"/>
        <v>51190</v>
      </c>
      <c r="V45" s="32">
        <f t="shared" si="17"/>
        <v>45402</v>
      </c>
      <c r="W45" s="32">
        <f t="shared" si="17"/>
        <v>49643</v>
      </c>
      <c r="X45" s="32">
        <f t="shared" si="17"/>
        <v>34490</v>
      </c>
      <c r="Y45" s="32">
        <f t="shared" si="17"/>
        <v>48373</v>
      </c>
      <c r="Z45" s="32">
        <f t="shared" si="17"/>
        <v>43836</v>
      </c>
      <c r="AA45" s="39"/>
    </row>
    <row r="46" spans="1:27" ht="12" customHeight="1" x14ac:dyDescent="0.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4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40"/>
    </row>
    <row r="47" spans="1:27" ht="12" customHeight="1" x14ac:dyDescent="0.1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41"/>
    </row>
    <row r="48" spans="1:27" s="7" customFormat="1" ht="12" customHeight="1" x14ac:dyDescent="0.15">
      <c r="A48" s="7" t="s">
        <v>12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7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/>
    </row>
    <row r="49" spans="1:27" ht="12" customHeight="1" x14ac:dyDescent="0.15">
      <c r="A49" s="19" t="s">
        <v>13</v>
      </c>
      <c r="B49" s="23">
        <v>149356</v>
      </c>
      <c r="C49" s="23">
        <v>-36026</v>
      </c>
      <c r="D49" s="23">
        <v>72850</v>
      </c>
      <c r="E49" s="23">
        <v>78832</v>
      </c>
      <c r="F49" s="23">
        <v>117707</v>
      </c>
      <c r="G49" s="23">
        <v>109086</v>
      </c>
      <c r="H49" s="23">
        <v>-22659</v>
      </c>
      <c r="I49" s="23">
        <v>115015</v>
      </c>
      <c r="J49" s="23">
        <v>123813</v>
      </c>
      <c r="K49" s="23">
        <v>200053</v>
      </c>
      <c r="L49" s="23">
        <v>200071</v>
      </c>
      <c r="M49" s="23">
        <v>200076</v>
      </c>
      <c r="N49" s="24"/>
      <c r="O49" s="23">
        <v>450523</v>
      </c>
      <c r="P49" s="23">
        <v>215729</v>
      </c>
      <c r="Q49" s="23">
        <v>277703</v>
      </c>
      <c r="R49" s="23">
        <v>310858</v>
      </c>
      <c r="S49" s="23">
        <v>298638</v>
      </c>
      <c r="T49" s="23">
        <v>2983</v>
      </c>
      <c r="U49" s="23">
        <v>-52075</v>
      </c>
      <c r="V49" s="23">
        <v>-52955</v>
      </c>
      <c r="W49" s="23">
        <v>-252576</v>
      </c>
      <c r="X49" s="23">
        <v>-307388</v>
      </c>
      <c r="Y49" s="23">
        <v>-197583</v>
      </c>
      <c r="Z49" s="23">
        <v>-144992</v>
      </c>
      <c r="AA49" s="7"/>
    </row>
    <row r="50" spans="1:27" ht="12" customHeight="1" x14ac:dyDescent="0.15">
      <c r="A50" s="19" t="s">
        <v>14</v>
      </c>
      <c r="B50" s="25">
        <v>0</v>
      </c>
      <c r="C50" s="25">
        <v>25000</v>
      </c>
      <c r="D50" s="25">
        <v>25000</v>
      </c>
      <c r="E50" s="25">
        <v>37500</v>
      </c>
      <c r="F50" s="25">
        <v>37500</v>
      </c>
      <c r="G50" s="25">
        <v>37500</v>
      </c>
      <c r="H50" s="25">
        <v>37500</v>
      </c>
      <c r="I50" s="25">
        <v>37500</v>
      </c>
      <c r="J50" s="25">
        <v>37500</v>
      </c>
      <c r="K50" s="25">
        <v>37500</v>
      </c>
      <c r="L50" s="25">
        <v>37500</v>
      </c>
      <c r="M50" s="25">
        <v>37500</v>
      </c>
      <c r="N50" s="24"/>
      <c r="O50" s="25">
        <v>459422</v>
      </c>
      <c r="P50" s="25">
        <v>544065</v>
      </c>
      <c r="Q50" s="25">
        <v>543651</v>
      </c>
      <c r="R50" s="25">
        <v>641881</v>
      </c>
      <c r="S50" s="25">
        <v>641881</v>
      </c>
      <c r="T50" s="25">
        <v>641881</v>
      </c>
      <c r="U50" s="25">
        <v>641881</v>
      </c>
      <c r="V50" s="25">
        <v>641881</v>
      </c>
      <c r="W50" s="25">
        <v>641881</v>
      </c>
      <c r="X50" s="25">
        <v>641881</v>
      </c>
      <c r="Y50" s="25">
        <v>641881</v>
      </c>
      <c r="Z50" s="25">
        <v>653101</v>
      </c>
    </row>
    <row r="51" spans="1:27" ht="12" customHeight="1" x14ac:dyDescent="0.15">
      <c r="A51" s="19" t="s">
        <v>15</v>
      </c>
      <c r="B51" s="25">
        <v>450414</v>
      </c>
      <c r="C51" s="25">
        <v>533397</v>
      </c>
      <c r="D51" s="25">
        <v>532991</v>
      </c>
      <c r="E51" s="25">
        <v>629295</v>
      </c>
      <c r="F51" s="25">
        <v>629295</v>
      </c>
      <c r="G51" s="25">
        <v>629295</v>
      </c>
      <c r="H51" s="25">
        <v>629295</v>
      </c>
      <c r="I51" s="25">
        <v>629295</v>
      </c>
      <c r="J51" s="25">
        <v>629295</v>
      </c>
      <c r="K51" s="25">
        <v>629295</v>
      </c>
      <c r="L51" s="25">
        <v>629295</v>
      </c>
      <c r="M51" s="25">
        <v>640295</v>
      </c>
      <c r="N51" s="24"/>
      <c r="O51" s="25">
        <v>372300</v>
      </c>
      <c r="P51" s="25">
        <v>511700</v>
      </c>
      <c r="Q51" s="25">
        <v>481100</v>
      </c>
      <c r="R51" s="25">
        <v>489600</v>
      </c>
      <c r="S51" s="25">
        <v>537200</v>
      </c>
      <c r="T51" s="25">
        <v>561000</v>
      </c>
      <c r="U51" s="25">
        <v>574600</v>
      </c>
      <c r="V51" s="25">
        <v>593300</v>
      </c>
      <c r="W51" s="25">
        <v>542300</v>
      </c>
      <c r="X51" s="25">
        <v>615400</v>
      </c>
      <c r="Y51" s="25">
        <v>503200</v>
      </c>
      <c r="Z51" s="25">
        <v>455600</v>
      </c>
    </row>
    <row r="52" spans="1:27" ht="12" customHeight="1" x14ac:dyDescent="0.15">
      <c r="A52" s="19" t="s">
        <v>16</v>
      </c>
      <c r="B52" s="25">
        <v>365000</v>
      </c>
      <c r="C52" s="25">
        <v>501667</v>
      </c>
      <c r="D52" s="25">
        <v>471667</v>
      </c>
      <c r="E52" s="25">
        <v>480000</v>
      </c>
      <c r="F52" s="25">
        <v>526667</v>
      </c>
      <c r="G52" s="25">
        <v>550000</v>
      </c>
      <c r="H52" s="25">
        <v>563333</v>
      </c>
      <c r="I52" s="25">
        <v>581667</v>
      </c>
      <c r="J52" s="25">
        <v>531667</v>
      </c>
      <c r="K52" s="25">
        <v>603333</v>
      </c>
      <c r="L52" s="25">
        <v>493333</v>
      </c>
      <c r="M52" s="25">
        <v>446667</v>
      </c>
      <c r="N52" s="24"/>
      <c r="O52" s="25">
        <v>75000</v>
      </c>
      <c r="P52" s="25">
        <v>75000</v>
      </c>
      <c r="Q52" s="25">
        <v>75000</v>
      </c>
      <c r="R52" s="25">
        <v>75000</v>
      </c>
      <c r="S52" s="25">
        <v>75000</v>
      </c>
      <c r="T52" s="25">
        <v>75000</v>
      </c>
      <c r="U52" s="25">
        <v>75000</v>
      </c>
      <c r="V52" s="25">
        <v>75000</v>
      </c>
      <c r="W52" s="25">
        <v>75000</v>
      </c>
      <c r="X52" s="25">
        <v>75000</v>
      </c>
      <c r="Y52" s="25">
        <v>75000</v>
      </c>
      <c r="Z52" s="25">
        <v>75000</v>
      </c>
    </row>
    <row r="53" spans="1:27" ht="12" customHeight="1" x14ac:dyDescent="0.15">
      <c r="A53" s="19" t="s">
        <v>17</v>
      </c>
      <c r="B53" s="25">
        <v>0</v>
      </c>
      <c r="C53" s="25">
        <v>0</v>
      </c>
      <c r="D53" s="25">
        <v>50000</v>
      </c>
      <c r="E53" s="25">
        <v>50000</v>
      </c>
      <c r="F53" s="25">
        <v>75000</v>
      </c>
      <c r="G53" s="25">
        <v>75000</v>
      </c>
      <c r="H53" s="25">
        <v>75000</v>
      </c>
      <c r="I53" s="25">
        <v>75000</v>
      </c>
      <c r="J53" s="25">
        <v>75000</v>
      </c>
      <c r="K53" s="25">
        <v>75000</v>
      </c>
      <c r="L53" s="25">
        <v>75000</v>
      </c>
      <c r="M53" s="25">
        <v>75000</v>
      </c>
      <c r="N53" s="24"/>
      <c r="O53" s="25">
        <v>323600</v>
      </c>
      <c r="P53" s="25">
        <v>323891</v>
      </c>
      <c r="Q53" s="25">
        <v>325186</v>
      </c>
      <c r="R53" s="25">
        <v>325501</v>
      </c>
      <c r="S53" s="25">
        <v>325628</v>
      </c>
      <c r="T53" s="25">
        <v>325228</v>
      </c>
      <c r="U53" s="25">
        <v>326913</v>
      </c>
      <c r="V53" s="25">
        <v>327333</v>
      </c>
      <c r="W53" s="25">
        <v>327655</v>
      </c>
      <c r="X53" s="25">
        <v>328698</v>
      </c>
      <c r="Y53" s="25">
        <v>329050</v>
      </c>
      <c r="Z53" s="25">
        <v>329529</v>
      </c>
    </row>
    <row r="54" spans="1:27" ht="12" customHeight="1" x14ac:dyDescent="0.15">
      <c r="A54" s="19" t="s">
        <v>18</v>
      </c>
      <c r="B54" s="25">
        <v>342189</v>
      </c>
      <c r="C54" s="25">
        <v>291667</v>
      </c>
      <c r="D54" s="25">
        <v>318619</v>
      </c>
      <c r="E54" s="25">
        <v>347301</v>
      </c>
      <c r="F54" s="25">
        <v>355365</v>
      </c>
      <c r="G54" s="25">
        <v>369595</v>
      </c>
      <c r="H54" s="25">
        <v>371327</v>
      </c>
      <c r="I54" s="25">
        <v>377535</v>
      </c>
      <c r="J54" s="25">
        <v>365284</v>
      </c>
      <c r="K54" s="25">
        <v>385755</v>
      </c>
      <c r="L54" s="25">
        <v>356321</v>
      </c>
      <c r="M54" s="25">
        <v>359804</v>
      </c>
      <c r="N54" s="24"/>
      <c r="O54" s="25">
        <v>37500</v>
      </c>
      <c r="P54" s="25">
        <v>37500</v>
      </c>
      <c r="Q54" s="25">
        <v>37500</v>
      </c>
      <c r="R54" s="25">
        <v>37500</v>
      </c>
      <c r="S54" s="25">
        <v>37500</v>
      </c>
      <c r="T54" s="25">
        <v>37500</v>
      </c>
      <c r="U54" s="25">
        <v>37500</v>
      </c>
      <c r="V54" s="25">
        <v>37500</v>
      </c>
      <c r="W54" s="25">
        <v>37500</v>
      </c>
      <c r="X54" s="25">
        <v>37500</v>
      </c>
      <c r="Y54" s="25">
        <v>37500</v>
      </c>
      <c r="Z54" s="25">
        <v>37500</v>
      </c>
    </row>
    <row r="55" spans="1:27" ht="12" customHeight="1" x14ac:dyDescent="0.15">
      <c r="A55" s="19" t="s">
        <v>19</v>
      </c>
      <c r="B55" s="26">
        <v>160000</v>
      </c>
      <c r="C55" s="26">
        <v>120000</v>
      </c>
      <c r="D55" s="26">
        <v>80000</v>
      </c>
      <c r="E55" s="26">
        <v>40000</v>
      </c>
      <c r="F55" s="26">
        <v>0</v>
      </c>
      <c r="G55" s="26">
        <v>160000</v>
      </c>
      <c r="H55" s="26">
        <v>120000</v>
      </c>
      <c r="I55" s="26">
        <v>80000</v>
      </c>
      <c r="J55" s="26">
        <v>40000</v>
      </c>
      <c r="K55" s="26">
        <v>0</v>
      </c>
      <c r="L55" s="26">
        <v>-40000</v>
      </c>
      <c r="M55" s="26">
        <v>-80000</v>
      </c>
      <c r="N55" s="24"/>
      <c r="O55" s="26">
        <v>0</v>
      </c>
      <c r="P55" s="26">
        <v>40000</v>
      </c>
      <c r="Q55" s="26">
        <v>80000</v>
      </c>
      <c r="R55" s="26">
        <v>0</v>
      </c>
      <c r="S55" s="26">
        <v>0</v>
      </c>
      <c r="T55" s="26">
        <v>0</v>
      </c>
      <c r="U55" s="26">
        <v>60000</v>
      </c>
      <c r="V55" s="26">
        <v>60000</v>
      </c>
      <c r="W55" s="26">
        <v>120000</v>
      </c>
      <c r="X55" s="26">
        <v>120000</v>
      </c>
      <c r="Y55" s="26">
        <v>120000</v>
      </c>
      <c r="Z55" s="26">
        <v>120000</v>
      </c>
    </row>
    <row r="56" spans="1:27" s="7" customFormat="1" ht="12" customHeight="1" x14ac:dyDescent="0.15">
      <c r="A56" s="7" t="s">
        <v>20</v>
      </c>
      <c r="B56" s="28">
        <f>SUM(B$49:B$55)</f>
        <v>1466959</v>
      </c>
      <c r="C56" s="28">
        <f t="shared" ref="C56:M56" si="18">SUM(C$49:C$55)</f>
        <v>1435705</v>
      </c>
      <c r="D56" s="28">
        <f t="shared" si="18"/>
        <v>1551127</v>
      </c>
      <c r="E56" s="28">
        <f t="shared" si="18"/>
        <v>1662928</v>
      </c>
      <c r="F56" s="28">
        <f t="shared" si="18"/>
        <v>1741534</v>
      </c>
      <c r="G56" s="28">
        <f t="shared" si="18"/>
        <v>1930476</v>
      </c>
      <c r="H56" s="28">
        <f t="shared" si="18"/>
        <v>1773796</v>
      </c>
      <c r="I56" s="28">
        <f t="shared" si="18"/>
        <v>1896012</v>
      </c>
      <c r="J56" s="28">
        <f t="shared" si="18"/>
        <v>1802559</v>
      </c>
      <c r="K56" s="28">
        <f t="shared" si="18"/>
        <v>1930936</v>
      </c>
      <c r="L56" s="28">
        <f t="shared" si="18"/>
        <v>1751520</v>
      </c>
      <c r="M56" s="28">
        <f t="shared" si="18"/>
        <v>1679342</v>
      </c>
      <c r="N56" s="27"/>
      <c r="O56" s="28">
        <v>1718345</v>
      </c>
      <c r="P56" s="28">
        <v>1747885</v>
      </c>
      <c r="Q56" s="28">
        <v>1820140</v>
      </c>
      <c r="R56" s="28">
        <v>1880340</v>
      </c>
      <c r="S56" s="28">
        <v>1915847</v>
      </c>
      <c r="T56" s="28">
        <v>1643592</v>
      </c>
      <c r="U56" s="28">
        <v>1663819</v>
      </c>
      <c r="V56" s="28">
        <v>1682059</v>
      </c>
      <c r="W56" s="28">
        <v>1491760</v>
      </c>
      <c r="X56" s="28">
        <v>1511091</v>
      </c>
      <c r="Y56" s="28">
        <v>1509048</v>
      </c>
      <c r="Z56" s="28">
        <v>1525738</v>
      </c>
      <c r="AA56"/>
    </row>
    <row r="57" spans="1:27" s="7" customFormat="1" ht="12" customHeight="1" x14ac:dyDescent="0.15">
      <c r="A57" s="7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7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7" ht="12" customHeight="1" x14ac:dyDescent="0.15">
      <c r="A58" s="19" t="s">
        <v>22</v>
      </c>
      <c r="B58" s="25">
        <v>325000</v>
      </c>
      <c r="C58" s="25">
        <v>325000</v>
      </c>
      <c r="D58" s="25">
        <v>325000</v>
      </c>
      <c r="E58" s="25">
        <v>325000</v>
      </c>
      <c r="F58" s="25">
        <v>325000</v>
      </c>
      <c r="G58" s="25">
        <v>325000</v>
      </c>
      <c r="H58" s="25">
        <v>325000</v>
      </c>
      <c r="I58" s="25">
        <v>325000</v>
      </c>
      <c r="J58" s="25">
        <v>525000</v>
      </c>
      <c r="K58" s="25">
        <v>525000</v>
      </c>
      <c r="L58" s="25">
        <v>525000</v>
      </c>
      <c r="M58" s="25">
        <v>525000</v>
      </c>
      <c r="N58" s="24"/>
      <c r="O58" s="25">
        <v>525000</v>
      </c>
      <c r="P58" s="25">
        <v>525000</v>
      </c>
      <c r="Q58" s="25">
        <v>525000</v>
      </c>
      <c r="R58" s="25">
        <v>525000</v>
      </c>
      <c r="S58" s="25">
        <v>525000</v>
      </c>
      <c r="T58" s="25">
        <v>825000</v>
      </c>
      <c r="U58" s="25">
        <v>825000</v>
      </c>
      <c r="V58" s="25">
        <v>825000</v>
      </c>
      <c r="W58" s="25">
        <v>1025000</v>
      </c>
      <c r="X58" s="25">
        <v>1025000</v>
      </c>
      <c r="Y58" s="25">
        <v>1025000</v>
      </c>
      <c r="Z58" s="25">
        <v>1025000</v>
      </c>
      <c r="AA58" s="7"/>
    </row>
    <row r="59" spans="1:27" ht="12" customHeight="1" x14ac:dyDescent="0.15">
      <c r="A59" s="19" t="s">
        <v>23</v>
      </c>
      <c r="B59" s="25">
        <v>3150000</v>
      </c>
      <c r="C59" s="25">
        <v>3150000</v>
      </c>
      <c r="D59" s="25">
        <v>3155000</v>
      </c>
      <c r="E59" s="25">
        <v>3155000</v>
      </c>
      <c r="F59" s="25">
        <v>3155000</v>
      </c>
      <c r="G59" s="25">
        <v>3155000</v>
      </c>
      <c r="H59" s="25">
        <v>3155000</v>
      </c>
      <c r="I59" s="25">
        <v>3155000</v>
      </c>
      <c r="J59" s="25">
        <v>3155000</v>
      </c>
      <c r="K59" s="25">
        <v>3155000</v>
      </c>
      <c r="L59" s="25">
        <v>3155000</v>
      </c>
      <c r="M59" s="25">
        <v>3280000</v>
      </c>
      <c r="N59" s="24"/>
      <c r="O59" s="25">
        <v>3280000</v>
      </c>
      <c r="P59" s="25">
        <v>3280000</v>
      </c>
      <c r="Q59" s="25">
        <v>3280000</v>
      </c>
      <c r="R59" s="25">
        <v>3280000</v>
      </c>
      <c r="S59" s="25">
        <v>3280000</v>
      </c>
      <c r="T59" s="25">
        <v>3280000</v>
      </c>
      <c r="U59" s="25">
        <v>3280000</v>
      </c>
      <c r="V59" s="25">
        <v>3280000</v>
      </c>
      <c r="W59" s="25">
        <v>3280000</v>
      </c>
      <c r="X59" s="25">
        <v>3280000</v>
      </c>
      <c r="Y59" s="25">
        <v>3280000</v>
      </c>
      <c r="Z59" s="25">
        <v>3280000</v>
      </c>
    </row>
    <row r="60" spans="1:27" ht="12" customHeight="1" x14ac:dyDescent="0.15">
      <c r="A60" s="19" t="s">
        <v>24</v>
      </c>
      <c r="B60" s="25">
        <v>498456</v>
      </c>
      <c r="C60" s="25">
        <v>478456</v>
      </c>
      <c r="D60" s="25">
        <v>478456</v>
      </c>
      <c r="E60" s="25">
        <v>478456</v>
      </c>
      <c r="F60" s="25">
        <v>478456</v>
      </c>
      <c r="G60" s="25">
        <v>478456</v>
      </c>
      <c r="H60" s="25">
        <v>767456</v>
      </c>
      <c r="I60" s="25">
        <v>767456</v>
      </c>
      <c r="J60" s="25">
        <v>767456</v>
      </c>
      <c r="K60" s="25">
        <v>767456</v>
      </c>
      <c r="L60" s="25">
        <v>767456</v>
      </c>
      <c r="M60" s="25">
        <v>767456</v>
      </c>
      <c r="N60" s="24"/>
      <c r="O60" s="25">
        <v>767456</v>
      </c>
      <c r="P60" s="25">
        <v>767456</v>
      </c>
      <c r="Q60" s="25">
        <v>767456</v>
      </c>
      <c r="R60" s="25">
        <v>767456</v>
      </c>
      <c r="S60" s="25">
        <v>767456</v>
      </c>
      <c r="T60" s="25">
        <v>767456</v>
      </c>
      <c r="U60" s="25">
        <v>767456</v>
      </c>
      <c r="V60" s="25">
        <v>767456</v>
      </c>
      <c r="W60" s="25">
        <v>767456</v>
      </c>
      <c r="X60" s="25">
        <v>767456</v>
      </c>
      <c r="Y60" s="25">
        <v>767456</v>
      </c>
      <c r="Z60" s="25">
        <v>767456</v>
      </c>
    </row>
    <row r="61" spans="1:27" ht="12" customHeight="1" x14ac:dyDescent="0.15">
      <c r="A61" s="19" t="s">
        <v>25</v>
      </c>
      <c r="B61" s="25">
        <v>2000</v>
      </c>
      <c r="C61" s="25">
        <v>2000</v>
      </c>
      <c r="D61" s="25">
        <v>4000</v>
      </c>
      <c r="E61" s="25">
        <v>4000</v>
      </c>
      <c r="F61" s="25">
        <v>4000</v>
      </c>
      <c r="G61" s="25">
        <v>4000</v>
      </c>
      <c r="H61" s="25">
        <v>6000</v>
      </c>
      <c r="I61" s="25">
        <v>6000</v>
      </c>
      <c r="J61" s="25">
        <v>10000</v>
      </c>
      <c r="K61" s="25">
        <v>10000</v>
      </c>
      <c r="L61" s="25">
        <v>15000</v>
      </c>
      <c r="M61" s="25">
        <v>15000</v>
      </c>
      <c r="N61" s="24"/>
      <c r="O61" s="25">
        <v>15000</v>
      </c>
      <c r="P61" s="25">
        <v>15000</v>
      </c>
      <c r="Q61" s="25">
        <v>15000</v>
      </c>
      <c r="R61" s="25">
        <v>15000</v>
      </c>
      <c r="S61" s="25">
        <v>15000</v>
      </c>
      <c r="T61" s="25">
        <v>15000</v>
      </c>
      <c r="U61" s="25">
        <v>15000</v>
      </c>
      <c r="V61" s="25">
        <v>15000</v>
      </c>
      <c r="W61" s="25">
        <v>15000</v>
      </c>
      <c r="X61" s="25">
        <v>15000</v>
      </c>
      <c r="Y61" s="25">
        <v>15000</v>
      </c>
      <c r="Z61" s="25">
        <v>15000</v>
      </c>
    </row>
    <row r="62" spans="1:27" ht="12" customHeight="1" x14ac:dyDescent="0.15">
      <c r="A62" s="19" t="s">
        <v>26</v>
      </c>
      <c r="B62" s="25">
        <v>210850</v>
      </c>
      <c r="C62" s="25">
        <v>210850</v>
      </c>
      <c r="D62" s="25">
        <v>210850</v>
      </c>
      <c r="E62" s="25">
        <v>255850</v>
      </c>
      <c r="F62" s="25">
        <v>255850</v>
      </c>
      <c r="G62" s="25">
        <v>255850</v>
      </c>
      <c r="H62" s="25">
        <v>300850</v>
      </c>
      <c r="I62" s="25">
        <v>300850</v>
      </c>
      <c r="J62" s="25">
        <v>345850</v>
      </c>
      <c r="K62" s="25">
        <v>345850</v>
      </c>
      <c r="L62" s="25">
        <v>345850</v>
      </c>
      <c r="M62" s="25">
        <v>345850</v>
      </c>
      <c r="N62" s="24"/>
      <c r="O62" s="25">
        <v>345850</v>
      </c>
      <c r="P62" s="25">
        <v>345850</v>
      </c>
      <c r="Q62" s="25">
        <v>345850</v>
      </c>
      <c r="R62" s="25">
        <v>345850</v>
      </c>
      <c r="S62" s="25">
        <v>345850</v>
      </c>
      <c r="T62" s="25">
        <v>345850</v>
      </c>
      <c r="U62" s="25">
        <v>345850</v>
      </c>
      <c r="V62" s="25">
        <v>345850</v>
      </c>
      <c r="W62" s="25">
        <v>345850</v>
      </c>
      <c r="X62" s="25">
        <v>345850</v>
      </c>
      <c r="Y62" s="25">
        <v>345850</v>
      </c>
      <c r="Z62" s="25">
        <v>345850</v>
      </c>
    </row>
    <row r="63" spans="1:27" ht="12" customHeight="1" x14ac:dyDescent="0.15">
      <c r="A63" s="19" t="s">
        <v>27</v>
      </c>
      <c r="B63" s="26">
        <v>-46312</v>
      </c>
      <c r="C63" s="26">
        <v>-77384</v>
      </c>
      <c r="D63" s="26">
        <v>-123516</v>
      </c>
      <c r="E63" s="26">
        <v>-170188</v>
      </c>
      <c r="F63" s="26">
        <v>-216860</v>
      </c>
      <c r="G63" s="26">
        <v>-263532</v>
      </c>
      <c r="H63" s="26">
        <v>-314212</v>
      </c>
      <c r="I63" s="26">
        <v>-364892</v>
      </c>
      <c r="J63" s="26">
        <v>-416112</v>
      </c>
      <c r="K63" s="26">
        <v>-467332</v>
      </c>
      <c r="L63" s="26">
        <v>-518552</v>
      </c>
      <c r="M63" s="26">
        <v>-571272</v>
      </c>
      <c r="N63" s="24"/>
      <c r="O63" s="26">
        <v>-571272</v>
      </c>
      <c r="P63" s="26">
        <v>-571272</v>
      </c>
      <c r="Q63" s="26">
        <v>-571272</v>
      </c>
      <c r="R63" s="26">
        <v>-571272</v>
      </c>
      <c r="S63" s="26">
        <v>-571272</v>
      </c>
      <c r="T63" s="26">
        <v>-571272</v>
      </c>
      <c r="U63" s="26">
        <v>-571272</v>
      </c>
      <c r="V63" s="26">
        <v>-571272</v>
      </c>
      <c r="W63" s="26">
        <v>-571272</v>
      </c>
      <c r="X63" s="26">
        <v>-571272</v>
      </c>
      <c r="Y63" s="26">
        <v>-571272</v>
      </c>
      <c r="Z63" s="26">
        <v>-571272</v>
      </c>
    </row>
    <row r="64" spans="1:27" s="7" customFormat="1" ht="12" customHeight="1" x14ac:dyDescent="0.15">
      <c r="A64" s="7" t="s">
        <v>28</v>
      </c>
      <c r="B64" s="28">
        <f>SUM(B$58:B$63)</f>
        <v>4139994</v>
      </c>
      <c r="C64" s="28">
        <f t="shared" ref="C64:M64" si="19">SUM(C$58:C$63)</f>
        <v>4088922</v>
      </c>
      <c r="D64" s="28">
        <f t="shared" si="19"/>
        <v>4049790</v>
      </c>
      <c r="E64" s="28">
        <f t="shared" si="19"/>
        <v>4048118</v>
      </c>
      <c r="F64" s="28">
        <f t="shared" si="19"/>
        <v>4001446</v>
      </c>
      <c r="G64" s="28">
        <f t="shared" si="19"/>
        <v>3954774</v>
      </c>
      <c r="H64" s="28">
        <f t="shared" si="19"/>
        <v>4240094</v>
      </c>
      <c r="I64" s="28">
        <f t="shared" si="19"/>
        <v>4189414</v>
      </c>
      <c r="J64" s="28">
        <f t="shared" si="19"/>
        <v>4387194</v>
      </c>
      <c r="K64" s="28">
        <f t="shared" si="19"/>
        <v>4335974</v>
      </c>
      <c r="L64" s="28">
        <f t="shared" si="19"/>
        <v>4289754</v>
      </c>
      <c r="M64" s="28">
        <f t="shared" si="19"/>
        <v>4362034</v>
      </c>
      <c r="N64" s="27"/>
      <c r="O64" s="28">
        <v>4362034</v>
      </c>
      <c r="P64" s="28">
        <v>4362034</v>
      </c>
      <c r="Q64" s="28">
        <v>4362034</v>
      </c>
      <c r="R64" s="28">
        <v>4362034</v>
      </c>
      <c r="S64" s="28">
        <v>4362034</v>
      </c>
      <c r="T64" s="28">
        <v>4662034</v>
      </c>
      <c r="U64" s="28">
        <v>4662034</v>
      </c>
      <c r="V64" s="28">
        <v>4662034</v>
      </c>
      <c r="W64" s="28">
        <v>4862034</v>
      </c>
      <c r="X64" s="28">
        <v>4862034</v>
      </c>
      <c r="Y64" s="28">
        <v>4862034</v>
      </c>
      <c r="Z64" s="28">
        <v>4862034</v>
      </c>
      <c r="AA64"/>
    </row>
    <row r="65" spans="1:27" s="7" customFormat="1" ht="12" customHeight="1" x14ac:dyDescent="0.15">
      <c r="A65" s="7" t="s">
        <v>29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27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7" ht="12" customHeight="1" x14ac:dyDescent="0.15">
      <c r="A66" s="19" t="s">
        <v>30</v>
      </c>
      <c r="B66" s="25">
        <v>300000</v>
      </c>
      <c r="C66" s="25">
        <v>300000</v>
      </c>
      <c r="D66" s="25">
        <v>300000</v>
      </c>
      <c r="E66" s="25">
        <v>300000</v>
      </c>
      <c r="F66" s="25">
        <v>300000</v>
      </c>
      <c r="G66" s="25">
        <v>300000</v>
      </c>
      <c r="H66" s="25">
        <v>300000</v>
      </c>
      <c r="I66" s="25">
        <v>300000</v>
      </c>
      <c r="J66" s="25">
        <v>300000</v>
      </c>
      <c r="K66" s="25">
        <v>300000</v>
      </c>
      <c r="L66" s="25">
        <v>300000</v>
      </c>
      <c r="M66" s="25">
        <v>300000</v>
      </c>
      <c r="N66" s="24"/>
      <c r="O66" s="25">
        <v>300000</v>
      </c>
      <c r="P66" s="25">
        <v>300000</v>
      </c>
      <c r="Q66" s="25">
        <v>300000</v>
      </c>
      <c r="R66" s="25">
        <v>300000</v>
      </c>
      <c r="S66" s="25">
        <v>300000</v>
      </c>
      <c r="T66" s="25">
        <v>300000</v>
      </c>
      <c r="U66" s="25">
        <v>300000</v>
      </c>
      <c r="V66" s="25">
        <v>300000</v>
      </c>
      <c r="W66" s="25">
        <v>300000</v>
      </c>
      <c r="X66" s="25">
        <v>300000</v>
      </c>
      <c r="Y66" s="25">
        <v>300000</v>
      </c>
      <c r="Z66" s="25">
        <v>300000</v>
      </c>
      <c r="AA66" s="7"/>
    </row>
    <row r="67" spans="1:27" ht="12" customHeight="1" x14ac:dyDescent="0.15">
      <c r="A67" s="19" t="s">
        <v>31</v>
      </c>
      <c r="B67" s="26">
        <v>-5400</v>
      </c>
      <c r="C67" s="26">
        <v>-10800</v>
      </c>
      <c r="D67" s="26">
        <v>-16200</v>
      </c>
      <c r="E67" s="26">
        <v>-21600</v>
      </c>
      <c r="F67" s="26">
        <v>-27000</v>
      </c>
      <c r="G67" s="26">
        <v>-32400</v>
      </c>
      <c r="H67" s="26">
        <v>-37800</v>
      </c>
      <c r="I67" s="26">
        <v>-43200</v>
      </c>
      <c r="J67" s="26">
        <v>-48600</v>
      </c>
      <c r="K67" s="26">
        <v>-54000</v>
      </c>
      <c r="L67" s="26">
        <v>-59400</v>
      </c>
      <c r="M67" s="26">
        <v>-64800</v>
      </c>
      <c r="N67" s="24"/>
      <c r="O67" s="26">
        <v>-64800</v>
      </c>
      <c r="P67" s="26">
        <v>-64800</v>
      </c>
      <c r="Q67" s="26">
        <v>-64800</v>
      </c>
      <c r="R67" s="26">
        <v>-64800</v>
      </c>
      <c r="S67" s="26">
        <v>-64800</v>
      </c>
      <c r="T67" s="26">
        <v>-64800</v>
      </c>
      <c r="U67" s="26">
        <v>-64800</v>
      </c>
      <c r="V67" s="26">
        <v>-64800</v>
      </c>
      <c r="W67" s="26">
        <v>-64800</v>
      </c>
      <c r="X67" s="26">
        <v>-64800</v>
      </c>
      <c r="Y67" s="26">
        <v>-64800</v>
      </c>
      <c r="Z67" s="26">
        <v>-64800</v>
      </c>
    </row>
    <row r="68" spans="1:27" s="7" customFormat="1" ht="12" customHeight="1" x14ac:dyDescent="0.15">
      <c r="A68" s="7" t="s">
        <v>32</v>
      </c>
      <c r="B68" s="29">
        <f>SUM(B$66:B$67)</f>
        <v>294600</v>
      </c>
      <c r="C68" s="29">
        <f t="shared" ref="C68:M68" si="20">SUM(C$66:C$67)</f>
        <v>289200</v>
      </c>
      <c r="D68" s="29">
        <f t="shared" si="20"/>
        <v>283800</v>
      </c>
      <c r="E68" s="29">
        <f t="shared" si="20"/>
        <v>278400</v>
      </c>
      <c r="F68" s="29">
        <f t="shared" si="20"/>
        <v>273000</v>
      </c>
      <c r="G68" s="29">
        <f t="shared" si="20"/>
        <v>267600</v>
      </c>
      <c r="H68" s="29">
        <f t="shared" si="20"/>
        <v>262200</v>
      </c>
      <c r="I68" s="29">
        <f t="shared" si="20"/>
        <v>256800</v>
      </c>
      <c r="J68" s="29">
        <f t="shared" si="20"/>
        <v>251400</v>
      </c>
      <c r="K68" s="29">
        <f t="shared" si="20"/>
        <v>246000</v>
      </c>
      <c r="L68" s="29">
        <f t="shared" si="20"/>
        <v>240600</v>
      </c>
      <c r="M68" s="29">
        <f t="shared" si="20"/>
        <v>235200</v>
      </c>
      <c r="N68" s="27"/>
      <c r="O68" s="29">
        <v>235200</v>
      </c>
      <c r="P68" s="29">
        <v>235200</v>
      </c>
      <c r="Q68" s="29">
        <v>235200</v>
      </c>
      <c r="R68" s="29">
        <v>235200</v>
      </c>
      <c r="S68" s="29">
        <v>235200</v>
      </c>
      <c r="T68" s="29">
        <v>235200</v>
      </c>
      <c r="U68" s="29">
        <v>235200</v>
      </c>
      <c r="V68" s="29">
        <v>235200</v>
      </c>
      <c r="W68" s="29">
        <v>235200</v>
      </c>
      <c r="X68" s="29">
        <v>235200</v>
      </c>
      <c r="Y68" s="29">
        <v>235200</v>
      </c>
      <c r="Z68" s="29">
        <v>235200</v>
      </c>
      <c r="AA68"/>
    </row>
    <row r="69" spans="1:27" s="7" customFormat="1" ht="12" customHeight="1" x14ac:dyDescent="0.15">
      <c r="A69" s="7" t="s">
        <v>33</v>
      </c>
      <c r="B69" s="32">
        <f>B$56+B$64+B$68</f>
        <v>5901553</v>
      </c>
      <c r="C69" s="32">
        <f t="shared" ref="C69:M69" si="21">C$56+C$64+C$68</f>
        <v>5813827</v>
      </c>
      <c r="D69" s="32">
        <f t="shared" si="21"/>
        <v>5884717</v>
      </c>
      <c r="E69" s="32">
        <f t="shared" si="21"/>
        <v>5989446</v>
      </c>
      <c r="F69" s="32">
        <f t="shared" si="21"/>
        <v>6015980</v>
      </c>
      <c r="G69" s="32">
        <f t="shared" si="21"/>
        <v>6152850</v>
      </c>
      <c r="H69" s="32">
        <f t="shared" si="21"/>
        <v>6276090</v>
      </c>
      <c r="I69" s="32">
        <f t="shared" si="21"/>
        <v>6342226</v>
      </c>
      <c r="J69" s="32">
        <f t="shared" si="21"/>
        <v>6441153</v>
      </c>
      <c r="K69" s="32">
        <f t="shared" si="21"/>
        <v>6512910</v>
      </c>
      <c r="L69" s="32">
        <f t="shared" si="21"/>
        <v>6281874</v>
      </c>
      <c r="M69" s="32">
        <f t="shared" si="21"/>
        <v>6276576</v>
      </c>
      <c r="N69" s="27"/>
      <c r="O69" s="32">
        <v>6315579</v>
      </c>
      <c r="P69" s="32">
        <v>6345119</v>
      </c>
      <c r="Q69" s="32">
        <v>6417374</v>
      </c>
      <c r="R69" s="32">
        <v>6477574</v>
      </c>
      <c r="S69" s="32">
        <v>6513081</v>
      </c>
      <c r="T69" s="32">
        <v>6540826</v>
      </c>
      <c r="U69" s="32">
        <v>6561053</v>
      </c>
      <c r="V69" s="32">
        <v>6579293</v>
      </c>
      <c r="W69" s="32">
        <v>6588994</v>
      </c>
      <c r="X69" s="32">
        <v>6608325</v>
      </c>
      <c r="Y69" s="32">
        <v>6606282</v>
      </c>
      <c r="Z69" s="32">
        <v>6622972</v>
      </c>
    </row>
    <row r="70" spans="1:27" s="7" customFormat="1" ht="12" customHeight="1" x14ac:dyDescent="0.15">
      <c r="A70" s="7" t="s">
        <v>34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7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7" ht="12" customHeight="1" x14ac:dyDescent="0.15">
      <c r="A71" s="19" t="s">
        <v>35</v>
      </c>
      <c r="B71" s="23">
        <v>160905</v>
      </c>
      <c r="C71" s="23">
        <v>123081</v>
      </c>
      <c r="D71" s="23">
        <v>140518</v>
      </c>
      <c r="E71" s="23">
        <v>163074</v>
      </c>
      <c r="F71" s="23">
        <v>170177</v>
      </c>
      <c r="G71" s="23">
        <v>180796</v>
      </c>
      <c r="H71" s="23">
        <v>182273</v>
      </c>
      <c r="I71" s="23">
        <v>186438</v>
      </c>
      <c r="J71" s="23">
        <v>176913</v>
      </c>
      <c r="K71" s="23">
        <v>190932</v>
      </c>
      <c r="L71" s="23">
        <v>169087</v>
      </c>
      <c r="M71" s="23">
        <v>169362</v>
      </c>
      <c r="N71" s="24"/>
      <c r="O71" s="23">
        <v>162514</v>
      </c>
      <c r="P71" s="23">
        <v>124312</v>
      </c>
      <c r="Q71" s="23">
        <v>141923</v>
      </c>
      <c r="R71" s="23">
        <v>164705</v>
      </c>
      <c r="S71" s="23">
        <v>171879</v>
      </c>
      <c r="T71" s="23">
        <v>182604</v>
      </c>
      <c r="U71" s="23">
        <v>184096</v>
      </c>
      <c r="V71" s="23">
        <v>188302</v>
      </c>
      <c r="W71" s="23">
        <v>178682</v>
      </c>
      <c r="X71" s="23">
        <v>192841</v>
      </c>
      <c r="Y71" s="23">
        <v>170778</v>
      </c>
      <c r="Z71" s="23">
        <v>171056</v>
      </c>
      <c r="AA71" s="7"/>
    </row>
    <row r="72" spans="1:27" ht="12" customHeight="1" x14ac:dyDescent="0.15">
      <c r="A72" s="19" t="s">
        <v>36</v>
      </c>
      <c r="B72" s="25">
        <v>84400</v>
      </c>
      <c r="C72" s="25">
        <v>84400</v>
      </c>
      <c r="D72" s="25">
        <v>84400</v>
      </c>
      <c r="E72" s="25">
        <v>84400</v>
      </c>
      <c r="F72" s="25">
        <v>84400</v>
      </c>
      <c r="G72" s="25">
        <v>84400</v>
      </c>
      <c r="H72" s="25">
        <v>84400</v>
      </c>
      <c r="I72" s="25">
        <v>84400</v>
      </c>
      <c r="J72" s="25">
        <v>84400</v>
      </c>
      <c r="K72" s="25">
        <v>84400</v>
      </c>
      <c r="L72" s="25">
        <v>84400</v>
      </c>
      <c r="M72" s="25">
        <v>84400</v>
      </c>
      <c r="N72" s="24"/>
      <c r="O72" s="25">
        <v>84400</v>
      </c>
      <c r="P72" s="25">
        <v>84400</v>
      </c>
      <c r="Q72" s="25">
        <v>84400</v>
      </c>
      <c r="R72" s="25">
        <v>84400</v>
      </c>
      <c r="S72" s="25">
        <v>84400</v>
      </c>
      <c r="T72" s="25">
        <v>84400</v>
      </c>
      <c r="U72" s="25">
        <v>84400</v>
      </c>
      <c r="V72" s="25">
        <v>84400</v>
      </c>
      <c r="W72" s="25">
        <v>84400</v>
      </c>
      <c r="X72" s="25">
        <v>84400</v>
      </c>
      <c r="Y72" s="25">
        <v>84400</v>
      </c>
      <c r="Z72" s="25">
        <v>84400</v>
      </c>
    </row>
    <row r="73" spans="1:27" ht="12" customHeight="1" x14ac:dyDescent="0.15">
      <c r="A73" s="19" t="s">
        <v>37</v>
      </c>
      <c r="B73" s="25">
        <v>750000</v>
      </c>
      <c r="C73" s="25">
        <v>750000</v>
      </c>
      <c r="D73" s="25">
        <v>750000</v>
      </c>
      <c r="E73" s="25">
        <v>750000</v>
      </c>
      <c r="F73" s="25">
        <v>750000</v>
      </c>
      <c r="G73" s="25">
        <v>750000</v>
      </c>
      <c r="H73" s="25">
        <v>750000</v>
      </c>
      <c r="I73" s="25">
        <v>750000</v>
      </c>
      <c r="J73" s="25">
        <v>750000</v>
      </c>
      <c r="K73" s="25">
        <v>664800</v>
      </c>
      <c r="L73" s="25">
        <v>452800</v>
      </c>
      <c r="M73" s="25">
        <v>365300</v>
      </c>
      <c r="N73" s="24"/>
      <c r="O73" s="25">
        <v>347035</v>
      </c>
      <c r="P73" s="25">
        <v>329683</v>
      </c>
      <c r="Q73" s="25">
        <v>313199</v>
      </c>
      <c r="R73" s="25">
        <v>297539</v>
      </c>
      <c r="S73" s="25">
        <v>282662</v>
      </c>
      <c r="T73" s="25">
        <v>268529</v>
      </c>
      <c r="U73" s="25">
        <v>255103</v>
      </c>
      <c r="V73" s="25">
        <v>242348</v>
      </c>
      <c r="W73" s="25">
        <v>230231</v>
      </c>
      <c r="X73" s="25">
        <v>218719</v>
      </c>
      <c r="Y73" s="25">
        <v>207783</v>
      </c>
      <c r="Z73" s="25">
        <v>197394</v>
      </c>
    </row>
    <row r="74" spans="1:27" ht="12" customHeight="1" x14ac:dyDescent="0.15">
      <c r="A74" s="19" t="s">
        <v>38</v>
      </c>
      <c r="B74" s="25">
        <v>262414</v>
      </c>
      <c r="C74" s="25">
        <v>263835</v>
      </c>
      <c r="D74" s="25">
        <v>269501</v>
      </c>
      <c r="E74" s="25">
        <v>270966</v>
      </c>
      <c r="F74" s="25">
        <v>272438</v>
      </c>
      <c r="G74" s="25">
        <v>273919</v>
      </c>
      <c r="H74" s="25">
        <v>275408</v>
      </c>
      <c r="I74" s="25">
        <v>276906</v>
      </c>
      <c r="J74" s="25">
        <v>278411</v>
      </c>
      <c r="K74" s="25">
        <v>279926</v>
      </c>
      <c r="L74" s="25">
        <v>281448</v>
      </c>
      <c r="M74" s="25">
        <v>282978</v>
      </c>
      <c r="N74" s="24"/>
      <c r="O74" s="25">
        <v>282978</v>
      </c>
      <c r="P74" s="25">
        <v>282978</v>
      </c>
      <c r="Q74" s="25">
        <v>282978</v>
      </c>
      <c r="R74" s="25">
        <v>282978</v>
      </c>
      <c r="S74" s="25">
        <v>282978</v>
      </c>
      <c r="T74" s="25">
        <v>282978</v>
      </c>
      <c r="U74" s="25">
        <v>282978</v>
      </c>
      <c r="V74" s="25">
        <v>282978</v>
      </c>
      <c r="W74" s="25">
        <v>282978</v>
      </c>
      <c r="X74" s="25">
        <v>282978</v>
      </c>
      <c r="Y74" s="25">
        <v>282978</v>
      </c>
      <c r="Z74" s="25">
        <v>282978</v>
      </c>
    </row>
    <row r="75" spans="1:27" ht="12" customHeight="1" x14ac:dyDescent="0.15">
      <c r="A75" s="19" t="s">
        <v>39</v>
      </c>
      <c r="B75" s="26">
        <v>24757</v>
      </c>
      <c r="C75" s="26">
        <v>25669</v>
      </c>
      <c r="D75" s="26">
        <v>50426</v>
      </c>
      <c r="E75" s="26">
        <v>76095</v>
      </c>
      <c r="F75" s="26">
        <v>24757</v>
      </c>
      <c r="G75" s="26">
        <v>50426</v>
      </c>
      <c r="H75" s="26">
        <v>75183</v>
      </c>
      <c r="I75" s="26">
        <v>25669</v>
      </c>
      <c r="J75" s="26">
        <v>50426</v>
      </c>
      <c r="K75" s="26">
        <v>76095</v>
      </c>
      <c r="L75" s="26">
        <v>24757</v>
      </c>
      <c r="M75" s="26">
        <v>50426</v>
      </c>
      <c r="N75" s="24"/>
      <c r="O75" s="26">
        <v>50426</v>
      </c>
      <c r="P75" s="26">
        <v>50426</v>
      </c>
      <c r="Q75" s="26">
        <v>50426</v>
      </c>
      <c r="R75" s="26">
        <v>50426</v>
      </c>
      <c r="S75" s="26">
        <v>50426</v>
      </c>
      <c r="T75" s="26">
        <v>50426</v>
      </c>
      <c r="U75" s="26">
        <v>50426</v>
      </c>
      <c r="V75" s="26">
        <v>50426</v>
      </c>
      <c r="W75" s="26">
        <v>50426</v>
      </c>
      <c r="X75" s="26">
        <v>50426</v>
      </c>
      <c r="Y75" s="26">
        <v>50426</v>
      </c>
      <c r="Z75" s="26">
        <v>50426</v>
      </c>
    </row>
    <row r="76" spans="1:27" s="7" customFormat="1" ht="12" customHeight="1" x14ac:dyDescent="0.15">
      <c r="A76" s="7" t="s">
        <v>40</v>
      </c>
      <c r="B76" s="28">
        <f>SUM(B$71:B$75)</f>
        <v>1282476</v>
      </c>
      <c r="C76" s="28">
        <f t="shared" ref="C76:M76" si="22">SUM(C$71:C$75)</f>
        <v>1246985</v>
      </c>
      <c r="D76" s="28">
        <f t="shared" si="22"/>
        <v>1294845</v>
      </c>
      <c r="E76" s="28">
        <f t="shared" si="22"/>
        <v>1344535</v>
      </c>
      <c r="F76" s="28">
        <f t="shared" si="22"/>
        <v>1301772</v>
      </c>
      <c r="G76" s="28">
        <f t="shared" si="22"/>
        <v>1339541</v>
      </c>
      <c r="H76" s="28">
        <f t="shared" si="22"/>
        <v>1367264</v>
      </c>
      <c r="I76" s="28">
        <f t="shared" si="22"/>
        <v>1323413</v>
      </c>
      <c r="J76" s="28">
        <f t="shared" si="22"/>
        <v>1340150</v>
      </c>
      <c r="K76" s="28">
        <f t="shared" si="22"/>
        <v>1296153</v>
      </c>
      <c r="L76" s="28">
        <f t="shared" si="22"/>
        <v>1012492</v>
      </c>
      <c r="M76" s="28">
        <f t="shared" si="22"/>
        <v>952466</v>
      </c>
      <c r="N76" s="27"/>
      <c r="O76" s="28">
        <v>927353</v>
      </c>
      <c r="P76" s="28">
        <v>871799</v>
      </c>
      <c r="Q76" s="28">
        <v>872926</v>
      </c>
      <c r="R76" s="28">
        <v>880048</v>
      </c>
      <c r="S76" s="28">
        <v>872345</v>
      </c>
      <c r="T76" s="28">
        <v>868937</v>
      </c>
      <c r="U76" s="28">
        <v>857003</v>
      </c>
      <c r="V76" s="28">
        <v>848454</v>
      </c>
      <c r="W76" s="28">
        <v>826717</v>
      </c>
      <c r="X76" s="28">
        <v>829364</v>
      </c>
      <c r="Y76" s="28">
        <v>796365</v>
      </c>
      <c r="Z76" s="28">
        <v>786254</v>
      </c>
      <c r="AA76"/>
    </row>
    <row r="77" spans="1:27" s="7" customFormat="1" ht="12" customHeight="1" x14ac:dyDescent="0.15">
      <c r="A77" s="7" t="s">
        <v>41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27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7" ht="12" customHeight="1" x14ac:dyDescent="0.15">
      <c r="A78" s="19" t="s">
        <v>42</v>
      </c>
      <c r="B78" s="25">
        <v>1237586</v>
      </c>
      <c r="C78" s="25">
        <v>1214941</v>
      </c>
      <c r="D78" s="25">
        <v>1192173</v>
      </c>
      <c r="E78" s="25">
        <v>1169282</v>
      </c>
      <c r="F78" s="25">
        <v>1146267</v>
      </c>
      <c r="G78" s="25">
        <v>1123127</v>
      </c>
      <c r="H78" s="25">
        <v>1099862</v>
      </c>
      <c r="I78" s="25">
        <v>1076471</v>
      </c>
      <c r="J78" s="25">
        <v>1052953</v>
      </c>
      <c r="K78" s="25">
        <v>1029307</v>
      </c>
      <c r="L78" s="25">
        <v>1005533</v>
      </c>
      <c r="M78" s="25">
        <v>981631</v>
      </c>
      <c r="N78" s="24"/>
      <c r="O78" s="25">
        <v>960035</v>
      </c>
      <c r="P78" s="25">
        <v>938914</v>
      </c>
      <c r="Q78" s="25">
        <v>918258</v>
      </c>
      <c r="R78" s="25">
        <v>898056</v>
      </c>
      <c r="S78" s="25">
        <v>878299</v>
      </c>
      <c r="T78" s="25">
        <v>858976</v>
      </c>
      <c r="U78" s="25">
        <v>840079</v>
      </c>
      <c r="V78" s="25">
        <v>821597</v>
      </c>
      <c r="W78" s="25">
        <v>803522</v>
      </c>
      <c r="X78" s="25">
        <v>785845</v>
      </c>
      <c r="Y78" s="25">
        <v>768556</v>
      </c>
      <c r="Z78" s="25">
        <v>751648</v>
      </c>
      <c r="AA78" s="7"/>
    </row>
    <row r="79" spans="1:27" ht="12" customHeight="1" x14ac:dyDescent="0.15">
      <c r="A79" s="19" t="s">
        <v>43</v>
      </c>
      <c r="B79" s="26">
        <v>0</v>
      </c>
      <c r="C79" s="26">
        <v>0</v>
      </c>
      <c r="D79" s="26">
        <v>20763</v>
      </c>
      <c r="E79" s="26">
        <v>20394</v>
      </c>
      <c r="F79" s="26">
        <v>20023</v>
      </c>
      <c r="G79" s="26">
        <v>19649</v>
      </c>
      <c r="H79" s="26">
        <v>19273</v>
      </c>
      <c r="I79" s="26">
        <v>18894</v>
      </c>
      <c r="J79" s="26">
        <v>18513</v>
      </c>
      <c r="K79" s="26">
        <v>18129</v>
      </c>
      <c r="L79" s="26">
        <v>17743</v>
      </c>
      <c r="M79" s="26">
        <v>17354</v>
      </c>
      <c r="N79" s="24"/>
      <c r="O79" s="26">
        <v>17215</v>
      </c>
      <c r="P79" s="26">
        <v>17077</v>
      </c>
      <c r="Q79" s="26">
        <v>16940</v>
      </c>
      <c r="R79" s="26">
        <v>16804</v>
      </c>
      <c r="S79" s="26">
        <v>16670</v>
      </c>
      <c r="T79" s="26">
        <v>16537</v>
      </c>
      <c r="U79" s="26">
        <v>16405</v>
      </c>
      <c r="V79" s="26">
        <v>16274</v>
      </c>
      <c r="W79" s="26">
        <v>16144</v>
      </c>
      <c r="X79" s="26">
        <v>16015</v>
      </c>
      <c r="Y79" s="26">
        <v>15887</v>
      </c>
      <c r="Z79" s="26">
        <v>15760</v>
      </c>
    </row>
    <row r="80" spans="1:27" s="7" customFormat="1" ht="12" customHeight="1" x14ac:dyDescent="0.15">
      <c r="A80" s="7" t="s">
        <v>44</v>
      </c>
      <c r="B80" s="28">
        <f>SUM(B$78:B$79)</f>
        <v>1237586</v>
      </c>
      <c r="C80" s="28">
        <f t="shared" ref="C80:M80" si="23">SUM(C$78:C$79)</f>
        <v>1214941</v>
      </c>
      <c r="D80" s="28">
        <f t="shared" si="23"/>
        <v>1212936</v>
      </c>
      <c r="E80" s="28">
        <f t="shared" si="23"/>
        <v>1189676</v>
      </c>
      <c r="F80" s="28">
        <f t="shared" si="23"/>
        <v>1166290</v>
      </c>
      <c r="G80" s="28">
        <f t="shared" si="23"/>
        <v>1142776</v>
      </c>
      <c r="H80" s="28">
        <f t="shared" si="23"/>
        <v>1119135</v>
      </c>
      <c r="I80" s="28">
        <f t="shared" si="23"/>
        <v>1095365</v>
      </c>
      <c r="J80" s="28">
        <f t="shared" si="23"/>
        <v>1071466</v>
      </c>
      <c r="K80" s="28">
        <f t="shared" si="23"/>
        <v>1047436</v>
      </c>
      <c r="L80" s="28">
        <f t="shared" si="23"/>
        <v>1023276</v>
      </c>
      <c r="M80" s="28">
        <f t="shared" si="23"/>
        <v>998985</v>
      </c>
      <c r="N80" s="27"/>
      <c r="O80" s="28">
        <v>977250</v>
      </c>
      <c r="P80" s="28">
        <v>955991</v>
      </c>
      <c r="Q80" s="28">
        <v>935198</v>
      </c>
      <c r="R80" s="28">
        <v>914860</v>
      </c>
      <c r="S80" s="28">
        <v>894969</v>
      </c>
      <c r="T80" s="28">
        <v>875513</v>
      </c>
      <c r="U80" s="28">
        <v>856484</v>
      </c>
      <c r="V80" s="28">
        <v>837871</v>
      </c>
      <c r="W80" s="28">
        <v>819666</v>
      </c>
      <c r="X80" s="28">
        <v>801860</v>
      </c>
      <c r="Y80" s="28">
        <v>784443</v>
      </c>
      <c r="Z80" s="28">
        <v>767408</v>
      </c>
      <c r="AA80"/>
    </row>
    <row r="81" spans="1:27" s="7" customFormat="1" ht="12" customHeight="1" x14ac:dyDescent="0.15">
      <c r="A81" s="7" t="s">
        <v>45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27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7" ht="12" customHeight="1" x14ac:dyDescent="0.15">
      <c r="A82" s="19" t="s">
        <v>46</v>
      </c>
      <c r="B82" s="25">
        <v>3301688</v>
      </c>
      <c r="C82" s="25">
        <v>3301688</v>
      </c>
      <c r="D82" s="25">
        <v>3301688</v>
      </c>
      <c r="E82" s="25">
        <v>3301688</v>
      </c>
      <c r="F82" s="25">
        <v>3301688</v>
      </c>
      <c r="G82" s="25">
        <v>3301688</v>
      </c>
      <c r="H82" s="25">
        <v>3301688</v>
      </c>
      <c r="I82" s="25">
        <v>3301688</v>
      </c>
      <c r="J82" s="25">
        <v>3301688</v>
      </c>
      <c r="K82" s="25">
        <v>3301688</v>
      </c>
      <c r="L82" s="25">
        <v>3301688</v>
      </c>
      <c r="M82" s="25">
        <v>3301688</v>
      </c>
      <c r="N82" s="24"/>
      <c r="O82" s="25">
        <v>3301688</v>
      </c>
      <c r="P82" s="25">
        <v>3301688</v>
      </c>
      <c r="Q82" s="25">
        <v>3301688</v>
      </c>
      <c r="R82" s="25">
        <v>3301688</v>
      </c>
      <c r="S82" s="25">
        <v>3301688</v>
      </c>
      <c r="T82" s="25">
        <v>3301688</v>
      </c>
      <c r="U82" s="25">
        <v>3301688</v>
      </c>
      <c r="V82" s="25">
        <v>3301688</v>
      </c>
      <c r="W82" s="25">
        <v>3301688</v>
      </c>
      <c r="X82" s="25">
        <v>3301688</v>
      </c>
      <c r="Y82" s="25">
        <v>3301688</v>
      </c>
      <c r="Z82" s="25">
        <v>3301688</v>
      </c>
      <c r="AA82" s="7"/>
    </row>
    <row r="83" spans="1:27" ht="12" customHeight="1" x14ac:dyDescent="0.15">
      <c r="A83" s="19" t="s">
        <v>47</v>
      </c>
      <c r="B83" s="26">
        <v>79803</v>
      </c>
      <c r="C83" s="26">
        <v>50213</v>
      </c>
      <c r="D83" s="26">
        <v>75248</v>
      </c>
      <c r="E83" s="26">
        <v>153547</v>
      </c>
      <c r="F83" s="26">
        <v>246230</v>
      </c>
      <c r="G83" s="26">
        <v>368845</v>
      </c>
      <c r="H83" s="26">
        <v>488003</v>
      </c>
      <c r="I83" s="26">
        <v>621760</v>
      </c>
      <c r="J83" s="26">
        <v>727849</v>
      </c>
      <c r="K83" s="26">
        <v>867633</v>
      </c>
      <c r="L83" s="26">
        <v>944418</v>
      </c>
      <c r="M83" s="26">
        <v>1023437</v>
      </c>
      <c r="N83" s="24"/>
      <c r="O83" s="26">
        <v>1109288</v>
      </c>
      <c r="P83" s="26">
        <v>1215641</v>
      </c>
      <c r="Q83" s="26">
        <v>1307562</v>
      </c>
      <c r="R83" s="26">
        <v>1380978</v>
      </c>
      <c r="S83" s="26">
        <v>1444079</v>
      </c>
      <c r="T83" s="26">
        <v>1494688</v>
      </c>
      <c r="U83" s="26">
        <v>1545878</v>
      </c>
      <c r="V83" s="26">
        <v>1591280</v>
      </c>
      <c r="W83" s="26">
        <v>1640923</v>
      </c>
      <c r="X83" s="26">
        <v>1675413</v>
      </c>
      <c r="Y83" s="26">
        <v>1723786</v>
      </c>
      <c r="Z83" s="26">
        <v>1767622</v>
      </c>
    </row>
    <row r="84" spans="1:27" s="7" customFormat="1" ht="12" customHeight="1" x14ac:dyDescent="0.15">
      <c r="A84" s="7" t="s">
        <v>48</v>
      </c>
      <c r="B84" s="29">
        <f>SUM(B$82:B$83)</f>
        <v>3381491</v>
      </c>
      <c r="C84" s="29">
        <f t="shared" ref="C84:M84" si="24">SUM(C$82:C$83)</f>
        <v>3351901</v>
      </c>
      <c r="D84" s="29">
        <f t="shared" si="24"/>
        <v>3376936</v>
      </c>
      <c r="E84" s="29">
        <f t="shared" si="24"/>
        <v>3455235</v>
      </c>
      <c r="F84" s="29">
        <f t="shared" si="24"/>
        <v>3547918</v>
      </c>
      <c r="G84" s="29">
        <f t="shared" si="24"/>
        <v>3670533</v>
      </c>
      <c r="H84" s="29">
        <f t="shared" si="24"/>
        <v>3789691</v>
      </c>
      <c r="I84" s="29">
        <f t="shared" si="24"/>
        <v>3923448</v>
      </c>
      <c r="J84" s="29">
        <f t="shared" si="24"/>
        <v>4029537</v>
      </c>
      <c r="K84" s="29">
        <f t="shared" si="24"/>
        <v>4169321</v>
      </c>
      <c r="L84" s="29">
        <f t="shared" si="24"/>
        <v>4246106</v>
      </c>
      <c r="M84" s="29">
        <f t="shared" si="24"/>
        <v>4325125</v>
      </c>
      <c r="N84" s="27"/>
      <c r="O84" s="29">
        <v>4410976</v>
      </c>
      <c r="P84" s="29">
        <v>4517329</v>
      </c>
      <c r="Q84" s="29">
        <v>4609250</v>
      </c>
      <c r="R84" s="29">
        <v>4682666</v>
      </c>
      <c r="S84" s="29">
        <v>4745767</v>
      </c>
      <c r="T84" s="29">
        <v>4796376</v>
      </c>
      <c r="U84" s="29">
        <v>4847566</v>
      </c>
      <c r="V84" s="29">
        <v>4892968</v>
      </c>
      <c r="W84" s="29">
        <v>4942611</v>
      </c>
      <c r="X84" s="29">
        <v>4977101</v>
      </c>
      <c r="Y84" s="29">
        <v>5025474</v>
      </c>
      <c r="Z84" s="29">
        <v>5069310</v>
      </c>
      <c r="AA84"/>
    </row>
    <row r="85" spans="1:27" s="7" customFormat="1" ht="12" customHeight="1" x14ac:dyDescent="0.15">
      <c r="A85" s="7" t="s">
        <v>33</v>
      </c>
      <c r="B85" s="32">
        <f>B$76+B$80+B$84</f>
        <v>5901553</v>
      </c>
      <c r="C85" s="32">
        <f t="shared" ref="C85:M85" si="25">C$76+C$80+C$84</f>
        <v>5813827</v>
      </c>
      <c r="D85" s="32">
        <f t="shared" si="25"/>
        <v>5884717</v>
      </c>
      <c r="E85" s="32">
        <f t="shared" si="25"/>
        <v>5989446</v>
      </c>
      <c r="F85" s="32">
        <f t="shared" si="25"/>
        <v>6015980</v>
      </c>
      <c r="G85" s="32">
        <f t="shared" si="25"/>
        <v>6152850</v>
      </c>
      <c r="H85" s="32">
        <f t="shared" si="25"/>
        <v>6276090</v>
      </c>
      <c r="I85" s="32">
        <f t="shared" si="25"/>
        <v>6342226</v>
      </c>
      <c r="J85" s="32">
        <f t="shared" si="25"/>
        <v>6441153</v>
      </c>
      <c r="K85" s="32">
        <f t="shared" si="25"/>
        <v>6512910</v>
      </c>
      <c r="L85" s="32">
        <f t="shared" si="25"/>
        <v>6281874</v>
      </c>
      <c r="M85" s="32">
        <f t="shared" si="25"/>
        <v>6276576</v>
      </c>
      <c r="N85" s="27"/>
      <c r="O85" s="23">
        <v>6315579</v>
      </c>
      <c r="P85" s="23">
        <v>6345119</v>
      </c>
      <c r="Q85" s="23">
        <v>6417374</v>
      </c>
      <c r="R85" s="23">
        <v>6477574</v>
      </c>
      <c r="S85" s="23">
        <v>6513081</v>
      </c>
      <c r="T85" s="23">
        <v>6540826</v>
      </c>
      <c r="U85" s="23">
        <v>6561053</v>
      </c>
      <c r="V85" s="23">
        <v>6579293</v>
      </c>
      <c r="W85" s="23">
        <v>6588994</v>
      </c>
      <c r="X85" s="23">
        <v>6608325</v>
      </c>
      <c r="Y85" s="23">
        <v>6606282</v>
      </c>
      <c r="Z85" s="23">
        <v>6622972</v>
      </c>
    </row>
    <row r="86" spans="1:27" ht="15" customHeight="1" x14ac:dyDescent="0.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7"/>
    </row>
  </sheetData>
  <mergeCells count="2">
    <mergeCell ref="B2:M3"/>
    <mergeCell ref="O2:Z3"/>
  </mergeCells>
  <printOptions headings="1" gridLines="1"/>
  <pageMargins left="0" right="0" top="0" bottom="0" header="0" footer="0"/>
  <pageSetup orientation="portrait" blackAndWhite="1" useFirstPageNumber="1" r:id="rId1"/>
  <headerFooter alignWithMargins="0"/>
  <ignoredErrors>
    <ignoredError sqref="B86:M86 N18 N19:N47 B46:M4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workbookViewId="0"/>
  </sheetViews>
  <sheetFormatPr defaultColWidth="10" defaultRowHeight="11.25" customHeight="1" x14ac:dyDescent="0.15"/>
  <cols>
    <col min="1" max="1" width="34.6640625" style="12" bestFit="1" customWidth="1"/>
    <col min="2" max="13" width="12.5" style="15" customWidth="1"/>
    <col min="14" max="19" width="12.5" style="11" customWidth="1"/>
    <col min="20" max="16384" width="10" style="12"/>
  </cols>
  <sheetData>
    <row r="1" spans="1:13" customFormat="1" ht="11.25" customHeight="1" x14ac:dyDescent="0.15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customFormat="1" ht="11.25" customHeight="1" x14ac:dyDescent="0.15">
      <c r="A2" s="5"/>
      <c r="B2" s="36" t="s">
        <v>111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customFormat="1" ht="11.25" customHeight="1" x14ac:dyDescent="0.15">
      <c r="A3" s="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customFormat="1" ht="11.25" customHeight="1" x14ac:dyDescent="0.1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1.25" customHeight="1" x14ac:dyDescent="0.15">
      <c r="A5" s="18"/>
      <c r="B5" s="13" t="s">
        <v>72</v>
      </c>
      <c r="C5" s="13" t="s">
        <v>72</v>
      </c>
      <c r="D5" s="13" t="s">
        <v>72</v>
      </c>
      <c r="E5" s="13" t="s">
        <v>72</v>
      </c>
      <c r="F5" s="13" t="s">
        <v>72</v>
      </c>
      <c r="G5" s="13" t="s">
        <v>72</v>
      </c>
      <c r="H5" s="13" t="s">
        <v>72</v>
      </c>
      <c r="I5" s="13" t="s">
        <v>72</v>
      </c>
      <c r="J5" s="13" t="s">
        <v>72</v>
      </c>
      <c r="K5" s="13" t="s">
        <v>72</v>
      </c>
      <c r="L5" s="13" t="s">
        <v>72</v>
      </c>
      <c r="M5" s="13" t="s">
        <v>72</v>
      </c>
    </row>
    <row r="6" spans="1:13" ht="11.25" customHeight="1" x14ac:dyDescent="0.15">
      <c r="A6" s="18"/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4" t="s">
        <v>11</v>
      </c>
    </row>
    <row r="7" spans="1:13" ht="11.25" customHeight="1" x14ac:dyDescent="0.15">
      <c r="A7" s="12" t="s">
        <v>73</v>
      </c>
      <c r="B7" s="15">
        <v>31</v>
      </c>
      <c r="C7" s="15">
        <v>28</v>
      </c>
      <c r="D7" s="15">
        <v>31</v>
      </c>
      <c r="E7" s="15">
        <v>30</v>
      </c>
      <c r="F7" s="15">
        <v>30</v>
      </c>
      <c r="G7" s="15">
        <v>31</v>
      </c>
      <c r="H7" s="15">
        <v>30</v>
      </c>
      <c r="I7" s="15">
        <v>30</v>
      </c>
      <c r="J7" s="15">
        <v>31</v>
      </c>
      <c r="K7" s="15">
        <v>30</v>
      </c>
      <c r="L7" s="15">
        <v>30</v>
      </c>
      <c r="M7" s="15">
        <v>31</v>
      </c>
    </row>
    <row r="9" spans="1:13" ht="11.25" customHeight="1" x14ac:dyDescent="0.15">
      <c r="A9" s="12" t="s">
        <v>74</v>
      </c>
      <c r="B9" s="15">
        <v>73</v>
      </c>
      <c r="C9" s="15">
        <v>76</v>
      </c>
      <c r="D9" s="15">
        <v>69</v>
      </c>
      <c r="E9" s="15">
        <v>73</v>
      </c>
      <c r="F9" s="15">
        <v>81</v>
      </c>
      <c r="G9" s="15">
        <v>83</v>
      </c>
      <c r="H9" s="15">
        <v>85</v>
      </c>
      <c r="I9" s="15">
        <v>88</v>
      </c>
      <c r="J9" s="15">
        <v>77</v>
      </c>
      <c r="K9" s="15">
        <v>95</v>
      </c>
      <c r="L9" s="15">
        <v>67</v>
      </c>
      <c r="M9" s="15">
        <v>67</v>
      </c>
    </row>
    <row r="11" spans="1:13" ht="11.25" customHeight="1" x14ac:dyDescent="0.15">
      <c r="A11" s="12" t="s">
        <v>75</v>
      </c>
      <c r="B11" s="16">
        <v>0.13</v>
      </c>
      <c r="C11" s="16">
        <v>0.13</v>
      </c>
      <c r="D11" s="16">
        <v>0.13</v>
      </c>
      <c r="E11" s="16">
        <v>0.13</v>
      </c>
      <c r="F11" s="16">
        <v>0.13</v>
      </c>
      <c r="G11" s="16">
        <v>0.13</v>
      </c>
      <c r="H11" s="16">
        <v>0.13</v>
      </c>
      <c r="I11" s="16">
        <v>0.13</v>
      </c>
      <c r="J11" s="16">
        <v>0.13</v>
      </c>
      <c r="K11" s="16">
        <v>0.13</v>
      </c>
      <c r="L11" s="16">
        <v>0.13</v>
      </c>
      <c r="M11" s="16">
        <v>0.13</v>
      </c>
    </row>
    <row r="12" spans="1:13" ht="11.25" customHeight="1" x14ac:dyDescent="0.15">
      <c r="A12" s="12" t="s">
        <v>76</v>
      </c>
      <c r="B12" s="16">
        <v>0.245</v>
      </c>
      <c r="C12" s="16">
        <v>0.245</v>
      </c>
      <c r="D12" s="16">
        <v>0.245</v>
      </c>
      <c r="E12" s="16">
        <v>0.245</v>
      </c>
      <c r="F12" s="16">
        <v>0.245</v>
      </c>
      <c r="G12" s="16">
        <v>0.245</v>
      </c>
      <c r="H12" s="16">
        <v>0.245</v>
      </c>
      <c r="I12" s="16">
        <v>0.245</v>
      </c>
      <c r="J12" s="16">
        <v>0.245</v>
      </c>
      <c r="K12" s="16">
        <v>0.245</v>
      </c>
      <c r="L12" s="16">
        <v>0.245</v>
      </c>
      <c r="M12" s="16">
        <v>0.245</v>
      </c>
    </row>
    <row r="13" spans="1:13" ht="11.25" customHeight="1" x14ac:dyDescent="0.15">
      <c r="A13" s="12" t="s">
        <v>77</v>
      </c>
      <c r="B13" s="16">
        <v>0.156</v>
      </c>
      <c r="C13" s="16">
        <v>0.156</v>
      </c>
      <c r="D13" s="16">
        <v>0.156</v>
      </c>
      <c r="E13" s="16">
        <v>0.156</v>
      </c>
      <c r="F13" s="16">
        <v>0.156</v>
      </c>
      <c r="G13" s="16">
        <v>0.156</v>
      </c>
      <c r="H13" s="16">
        <v>0.156</v>
      </c>
      <c r="I13" s="16">
        <v>0.156</v>
      </c>
      <c r="J13" s="16">
        <v>0.156</v>
      </c>
      <c r="K13" s="16">
        <v>0.156</v>
      </c>
      <c r="L13" s="16">
        <v>0.156</v>
      </c>
      <c r="M13" s="16">
        <v>0.156</v>
      </c>
    </row>
    <row r="14" spans="1:13" ht="11.25" customHeight="1" x14ac:dyDescent="0.15">
      <c r="A14" s="12" t="s">
        <v>78</v>
      </c>
      <c r="B14" s="16">
        <v>0.13</v>
      </c>
      <c r="C14" s="16">
        <v>0.13</v>
      </c>
      <c r="D14" s="16">
        <v>0.13</v>
      </c>
      <c r="E14" s="16">
        <v>0.13</v>
      </c>
      <c r="F14" s="16">
        <v>0.13</v>
      </c>
      <c r="G14" s="16">
        <v>0.13</v>
      </c>
      <c r="H14" s="16">
        <v>0.13</v>
      </c>
      <c r="I14" s="16">
        <v>0.13</v>
      </c>
      <c r="J14" s="16">
        <v>0.13</v>
      </c>
      <c r="K14" s="16">
        <v>0.13</v>
      </c>
      <c r="L14" s="16">
        <v>0.13</v>
      </c>
      <c r="M14" s="16">
        <v>0.13</v>
      </c>
    </row>
    <row r="15" spans="1:13" ht="11.25" customHeight="1" x14ac:dyDescent="0.15">
      <c r="A15" s="12" t="s">
        <v>79</v>
      </c>
      <c r="B15" s="16">
        <v>0.23899999999999999</v>
      </c>
      <c r="C15" s="16">
        <v>0.23899999999999999</v>
      </c>
      <c r="D15" s="16">
        <v>0.23899999999999999</v>
      </c>
      <c r="E15" s="16">
        <v>0.23899999999999999</v>
      </c>
      <c r="F15" s="16">
        <v>0.23899999999999999</v>
      </c>
      <c r="G15" s="16">
        <v>0.23899999999999999</v>
      </c>
      <c r="H15" s="16">
        <v>0.23899999999999999</v>
      </c>
      <c r="I15" s="16">
        <v>0.23899999999999999</v>
      </c>
      <c r="J15" s="16">
        <v>0.23899999999999999</v>
      </c>
      <c r="K15" s="16">
        <v>0.23899999999999999</v>
      </c>
      <c r="L15" s="16">
        <v>0.23899999999999999</v>
      </c>
      <c r="M15" s="16">
        <v>0.23899999999999999</v>
      </c>
    </row>
    <row r="16" spans="1:13" ht="11.25" customHeight="1" x14ac:dyDescent="0.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1.25" customHeight="1" x14ac:dyDescent="0.15">
      <c r="A17" s="12" t="s">
        <v>80</v>
      </c>
      <c r="B17" s="15">
        <v>9</v>
      </c>
      <c r="C17" s="15">
        <v>10</v>
      </c>
      <c r="D17" s="15">
        <v>9</v>
      </c>
      <c r="E17" s="15">
        <v>9</v>
      </c>
      <c r="F17" s="15">
        <v>11</v>
      </c>
      <c r="G17" s="15">
        <v>11</v>
      </c>
      <c r="H17" s="15">
        <v>11</v>
      </c>
      <c r="I17" s="15">
        <v>11</v>
      </c>
      <c r="J17" s="15">
        <v>10</v>
      </c>
      <c r="K17" s="15">
        <v>12</v>
      </c>
      <c r="L17" s="15">
        <v>9</v>
      </c>
      <c r="M17" s="15">
        <v>9</v>
      </c>
    </row>
    <row r="18" spans="1:13" ht="11.25" customHeight="1" x14ac:dyDescent="0.15">
      <c r="A18" s="12" t="s">
        <v>81</v>
      </c>
      <c r="B18" s="15">
        <v>18</v>
      </c>
      <c r="C18" s="15">
        <v>19</v>
      </c>
      <c r="D18" s="15">
        <v>17</v>
      </c>
      <c r="E18" s="15">
        <v>18</v>
      </c>
      <c r="F18" s="15">
        <v>20</v>
      </c>
      <c r="G18" s="15">
        <v>20</v>
      </c>
      <c r="H18" s="15">
        <v>21</v>
      </c>
      <c r="I18" s="15">
        <v>22</v>
      </c>
      <c r="J18" s="15">
        <v>19</v>
      </c>
      <c r="K18" s="15">
        <v>23</v>
      </c>
      <c r="L18" s="15">
        <v>16</v>
      </c>
      <c r="M18" s="15">
        <v>16</v>
      </c>
    </row>
    <row r="19" spans="1:13" ht="11.25" customHeight="1" x14ac:dyDescent="0.15">
      <c r="A19" s="12" t="s">
        <v>82</v>
      </c>
      <c r="B19" s="15">
        <v>11</v>
      </c>
      <c r="C19" s="15">
        <v>12</v>
      </c>
      <c r="D19" s="15">
        <v>11</v>
      </c>
      <c r="E19" s="15">
        <v>11</v>
      </c>
      <c r="F19" s="15">
        <v>13</v>
      </c>
      <c r="G19" s="15">
        <v>13</v>
      </c>
      <c r="H19" s="15">
        <v>13</v>
      </c>
      <c r="I19" s="15">
        <v>14</v>
      </c>
      <c r="J19" s="15">
        <v>12</v>
      </c>
      <c r="K19" s="15">
        <v>15</v>
      </c>
      <c r="L19" s="15">
        <v>10</v>
      </c>
      <c r="M19" s="15">
        <v>10</v>
      </c>
    </row>
    <row r="20" spans="1:13" ht="11.25" customHeight="1" x14ac:dyDescent="0.15">
      <c r="A20" s="12" t="s">
        <v>83</v>
      </c>
      <c r="B20" s="15">
        <v>9</v>
      </c>
      <c r="C20" s="15">
        <v>10</v>
      </c>
      <c r="D20" s="15">
        <v>9</v>
      </c>
      <c r="E20" s="15">
        <v>9</v>
      </c>
      <c r="F20" s="15">
        <v>11</v>
      </c>
      <c r="G20" s="15">
        <v>11</v>
      </c>
      <c r="H20" s="15">
        <v>11</v>
      </c>
      <c r="I20" s="15">
        <v>11</v>
      </c>
      <c r="J20" s="15">
        <v>10</v>
      </c>
      <c r="K20" s="15">
        <v>12</v>
      </c>
      <c r="L20" s="15">
        <v>9</v>
      </c>
      <c r="M20" s="15">
        <v>9</v>
      </c>
    </row>
    <row r="21" spans="1:13" ht="11.25" customHeight="1" x14ac:dyDescent="0.15">
      <c r="A21" s="12" t="s">
        <v>84</v>
      </c>
      <c r="B21" s="15">
        <v>17</v>
      </c>
      <c r="C21" s="15">
        <v>18</v>
      </c>
      <c r="D21" s="15">
        <v>16</v>
      </c>
      <c r="E21" s="15">
        <v>17</v>
      </c>
      <c r="F21" s="15">
        <v>19</v>
      </c>
      <c r="G21" s="15">
        <v>20</v>
      </c>
      <c r="H21" s="15">
        <v>20</v>
      </c>
      <c r="I21" s="15">
        <v>21</v>
      </c>
      <c r="J21" s="15">
        <v>18</v>
      </c>
      <c r="K21" s="15">
        <v>23</v>
      </c>
      <c r="L21" s="15">
        <v>16</v>
      </c>
      <c r="M21" s="15">
        <v>16</v>
      </c>
    </row>
    <row r="23" spans="1:13" ht="11.25" customHeight="1" x14ac:dyDescent="0.15">
      <c r="A23" s="12" t="s">
        <v>85</v>
      </c>
      <c r="B23" s="17">
        <v>5.5</v>
      </c>
      <c r="C23" s="17">
        <v>5.5</v>
      </c>
      <c r="D23" s="17">
        <v>5.5</v>
      </c>
      <c r="E23" s="17">
        <v>5.5</v>
      </c>
      <c r="F23" s="17">
        <v>5.5</v>
      </c>
      <c r="G23" s="17">
        <v>5.5</v>
      </c>
      <c r="H23" s="17">
        <v>5.5</v>
      </c>
      <c r="I23" s="17">
        <v>5.5</v>
      </c>
      <c r="J23" s="17">
        <v>5.5</v>
      </c>
      <c r="K23" s="17">
        <v>5.5</v>
      </c>
      <c r="L23" s="17">
        <v>5.5</v>
      </c>
      <c r="M23" s="17">
        <v>5.5</v>
      </c>
    </row>
    <row r="24" spans="1:13" ht="11.25" customHeight="1" x14ac:dyDescent="0.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1.25" customHeight="1" x14ac:dyDescent="0.15">
      <c r="A25" s="12" t="s">
        <v>128</v>
      </c>
      <c r="B25" s="15">
        <v>2</v>
      </c>
      <c r="C25" s="15">
        <v>2</v>
      </c>
      <c r="D25" s="15">
        <v>4</v>
      </c>
      <c r="E25" s="15">
        <v>4</v>
      </c>
      <c r="F25" s="15">
        <v>4</v>
      </c>
      <c r="G25" s="15">
        <v>4</v>
      </c>
      <c r="H25" s="15">
        <v>6</v>
      </c>
      <c r="I25" s="15">
        <v>6</v>
      </c>
      <c r="J25" s="15">
        <v>10</v>
      </c>
      <c r="K25" s="15">
        <v>10</v>
      </c>
      <c r="L25" s="15">
        <v>15</v>
      </c>
      <c r="M25" s="15">
        <v>15</v>
      </c>
    </row>
    <row r="27" spans="1:13" ht="11.25" customHeight="1" x14ac:dyDescent="0.15">
      <c r="A27" s="12" t="s">
        <v>86</v>
      </c>
      <c r="B27" s="15">
        <v>0</v>
      </c>
      <c r="C27" s="15">
        <v>10</v>
      </c>
      <c r="D27" s="15">
        <v>10</v>
      </c>
      <c r="E27" s="15">
        <v>15</v>
      </c>
      <c r="F27" s="15">
        <v>15</v>
      </c>
      <c r="G27" s="15">
        <v>15</v>
      </c>
      <c r="H27" s="15">
        <v>15</v>
      </c>
      <c r="I27" s="15">
        <v>15</v>
      </c>
      <c r="J27" s="15">
        <v>15</v>
      </c>
      <c r="K27" s="15">
        <v>15</v>
      </c>
      <c r="L27" s="15">
        <v>15</v>
      </c>
      <c r="M27" s="15">
        <v>15</v>
      </c>
    </row>
    <row r="28" spans="1:13" ht="11.25" customHeight="1" x14ac:dyDescent="0.15">
      <c r="A28" s="12" t="s">
        <v>87</v>
      </c>
      <c r="B28" s="15">
        <v>0</v>
      </c>
      <c r="C28" s="15">
        <v>0</v>
      </c>
      <c r="D28" s="15">
        <v>10</v>
      </c>
      <c r="E28" s="15">
        <v>10</v>
      </c>
      <c r="F28" s="15">
        <v>15</v>
      </c>
      <c r="G28" s="15">
        <v>15</v>
      </c>
      <c r="H28" s="15">
        <v>15</v>
      </c>
      <c r="I28" s="15">
        <v>15</v>
      </c>
      <c r="J28" s="15">
        <v>15</v>
      </c>
      <c r="K28" s="15">
        <v>15</v>
      </c>
      <c r="L28" s="15">
        <v>15</v>
      </c>
      <c r="M28" s="15">
        <v>15</v>
      </c>
    </row>
    <row r="29" spans="1:13" ht="11.25" customHeight="1" x14ac:dyDescent="0.15">
      <c r="A29" s="12" t="s">
        <v>88</v>
      </c>
      <c r="B29" s="15">
        <v>0</v>
      </c>
      <c r="C29" s="15">
        <v>0</v>
      </c>
      <c r="D29" s="15">
        <v>0</v>
      </c>
      <c r="E29" s="15">
        <v>10</v>
      </c>
      <c r="F29" s="15">
        <v>10</v>
      </c>
      <c r="G29" s="15">
        <v>15</v>
      </c>
      <c r="H29" s="15">
        <v>15</v>
      </c>
      <c r="I29" s="15">
        <v>15</v>
      </c>
      <c r="J29" s="15">
        <v>15</v>
      </c>
      <c r="K29" s="15">
        <v>15</v>
      </c>
      <c r="L29" s="15">
        <v>15</v>
      </c>
      <c r="M29" s="15">
        <v>15</v>
      </c>
    </row>
    <row r="30" spans="1:13" ht="11.25" customHeight="1" x14ac:dyDescent="0.15">
      <c r="A30" s="12" t="s">
        <v>89</v>
      </c>
      <c r="B30" s="15">
        <v>0</v>
      </c>
      <c r="C30" s="15">
        <v>10</v>
      </c>
      <c r="D30" s="15">
        <v>0</v>
      </c>
      <c r="E30" s="15">
        <v>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</row>
    <row r="31" spans="1:13" ht="11.25" customHeight="1" x14ac:dyDescent="0.15">
      <c r="A31" s="12" t="s">
        <v>90</v>
      </c>
      <c r="B31" s="15">
        <v>0</v>
      </c>
      <c r="C31" s="15">
        <v>0</v>
      </c>
      <c r="D31" s="15">
        <v>10</v>
      </c>
      <c r="E31" s="15">
        <v>0</v>
      </c>
      <c r="F31" s="15">
        <v>5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3" spans="1:13" ht="11.25" customHeight="1" x14ac:dyDescent="0.15">
      <c r="A33" s="12" t="s">
        <v>91</v>
      </c>
      <c r="B33" s="15">
        <v>10</v>
      </c>
      <c r="C33" s="15">
        <v>10</v>
      </c>
      <c r="D33" s="15">
        <v>10</v>
      </c>
      <c r="E33" s="15">
        <v>10</v>
      </c>
      <c r="F33" s="15">
        <v>10</v>
      </c>
      <c r="G33" s="15">
        <v>10</v>
      </c>
      <c r="H33" s="15">
        <v>10</v>
      </c>
      <c r="I33" s="15">
        <v>10</v>
      </c>
      <c r="J33" s="15">
        <v>10</v>
      </c>
      <c r="K33" s="15">
        <v>10</v>
      </c>
      <c r="L33" s="15">
        <v>10</v>
      </c>
      <c r="M33" s="15">
        <v>10</v>
      </c>
    </row>
    <row r="34" spans="1:13" ht="11.25" customHeight="1" x14ac:dyDescent="0.15">
      <c r="A34" s="12" t="s">
        <v>92</v>
      </c>
      <c r="B34" s="15">
        <v>2</v>
      </c>
      <c r="C34" s="15">
        <v>2</v>
      </c>
      <c r="D34" s="15">
        <v>2</v>
      </c>
      <c r="E34" s="15">
        <v>2</v>
      </c>
      <c r="F34" s="15">
        <v>2</v>
      </c>
      <c r="G34" s="15">
        <v>2</v>
      </c>
      <c r="H34" s="15">
        <v>2</v>
      </c>
      <c r="I34" s="15">
        <v>2</v>
      </c>
      <c r="J34" s="15">
        <v>2</v>
      </c>
      <c r="K34" s="15">
        <v>2</v>
      </c>
      <c r="L34" s="15">
        <v>2</v>
      </c>
      <c r="M34" s="15">
        <v>2</v>
      </c>
    </row>
    <row r="35" spans="1:13" ht="11.25" customHeight="1" x14ac:dyDescent="0.15">
      <c r="A35" s="12" t="s">
        <v>93</v>
      </c>
      <c r="B35" s="15">
        <v>8</v>
      </c>
      <c r="C35" s="15">
        <v>16</v>
      </c>
      <c r="D35" s="15">
        <v>24</v>
      </c>
      <c r="E35" s="15">
        <v>32</v>
      </c>
      <c r="F35" s="15">
        <v>40</v>
      </c>
      <c r="G35" s="15">
        <v>48</v>
      </c>
      <c r="H35" s="15">
        <v>56</v>
      </c>
      <c r="I35" s="15">
        <v>64</v>
      </c>
      <c r="J35" s="15">
        <v>72</v>
      </c>
      <c r="K35" s="15">
        <v>80</v>
      </c>
      <c r="L35" s="15">
        <v>88</v>
      </c>
      <c r="M35" s="15">
        <v>96</v>
      </c>
    </row>
    <row r="36" spans="1:13" ht="11.25" customHeight="1" x14ac:dyDescent="0.15">
      <c r="A36" s="12" t="s">
        <v>94</v>
      </c>
      <c r="B36" s="17">
        <v>10</v>
      </c>
      <c r="C36" s="17">
        <v>10</v>
      </c>
      <c r="D36" s="17">
        <v>10</v>
      </c>
      <c r="E36" s="17">
        <v>9</v>
      </c>
      <c r="F36" s="17">
        <v>9</v>
      </c>
      <c r="G36" s="17">
        <v>9</v>
      </c>
      <c r="H36" s="17">
        <v>9</v>
      </c>
      <c r="I36" s="17">
        <v>8.5</v>
      </c>
      <c r="J36" s="17">
        <v>8.5</v>
      </c>
      <c r="K36" s="17">
        <v>8.5</v>
      </c>
      <c r="L36" s="17">
        <v>8.5</v>
      </c>
      <c r="M36" s="17">
        <v>8.5</v>
      </c>
    </row>
    <row r="37" spans="1:13" ht="11.25" customHeight="1" x14ac:dyDescent="0.15">
      <c r="A37" s="12" t="s">
        <v>95</v>
      </c>
      <c r="B37" s="15">
        <v>80</v>
      </c>
      <c r="C37" s="15">
        <v>240</v>
      </c>
      <c r="D37" s="15">
        <v>480</v>
      </c>
      <c r="E37" s="15">
        <v>768</v>
      </c>
      <c r="F37" s="15">
        <v>1128</v>
      </c>
      <c r="G37" s="15">
        <v>1560</v>
      </c>
      <c r="H37" s="15">
        <v>2064</v>
      </c>
      <c r="I37" s="15">
        <v>2608</v>
      </c>
      <c r="J37" s="15">
        <v>3220</v>
      </c>
      <c r="K37" s="15">
        <v>3900</v>
      </c>
      <c r="L37" s="15">
        <v>4648</v>
      </c>
      <c r="M37" s="15">
        <v>5464</v>
      </c>
    </row>
    <row r="40" spans="1:13" ht="11.25" customHeight="1" x14ac:dyDescent="0.15">
      <c r="A40" s="12" t="s">
        <v>96</v>
      </c>
      <c r="B40" s="15">
        <v>7</v>
      </c>
      <c r="C40" s="15">
        <v>7</v>
      </c>
      <c r="D40" s="15">
        <v>7</v>
      </c>
      <c r="E40" s="15">
        <v>7</v>
      </c>
      <c r="F40" s="15">
        <v>8</v>
      </c>
      <c r="G40" s="15">
        <v>8</v>
      </c>
      <c r="H40" s="15">
        <v>8</v>
      </c>
      <c r="I40" s="15">
        <v>8</v>
      </c>
      <c r="J40" s="15">
        <v>8</v>
      </c>
      <c r="K40" s="15">
        <v>9</v>
      </c>
      <c r="L40" s="15">
        <v>9</v>
      </c>
      <c r="M40" s="15">
        <v>9</v>
      </c>
    </row>
    <row r="41" spans="1:13" ht="11.25" customHeight="1" x14ac:dyDescent="0.15">
      <c r="A41" s="12" t="s">
        <v>97</v>
      </c>
      <c r="B41" s="15">
        <v>4080</v>
      </c>
      <c r="C41" s="15">
        <v>4080</v>
      </c>
      <c r="D41" s="15">
        <v>4080</v>
      </c>
      <c r="E41" s="15">
        <v>4080</v>
      </c>
      <c r="F41" s="15">
        <v>4080</v>
      </c>
      <c r="G41" s="15">
        <v>4080</v>
      </c>
      <c r="H41" s="15">
        <v>4080</v>
      </c>
      <c r="I41" s="15">
        <v>4080</v>
      </c>
      <c r="J41" s="15">
        <v>4080</v>
      </c>
      <c r="K41" s="15">
        <v>4080</v>
      </c>
      <c r="L41" s="15">
        <v>4080</v>
      </c>
      <c r="M41" s="15">
        <v>4080</v>
      </c>
    </row>
    <row r="42" spans="1:13" ht="11.25" customHeight="1" x14ac:dyDescent="0.15">
      <c r="A42" s="12" t="s">
        <v>98</v>
      </c>
      <c r="B42" s="15">
        <v>28560</v>
      </c>
      <c r="C42" s="15">
        <v>28560</v>
      </c>
      <c r="D42" s="15">
        <v>28560</v>
      </c>
      <c r="E42" s="15">
        <v>28560</v>
      </c>
      <c r="F42" s="15">
        <v>32640</v>
      </c>
      <c r="G42" s="15">
        <v>32640</v>
      </c>
      <c r="H42" s="15">
        <v>32640</v>
      </c>
      <c r="I42" s="15">
        <v>32640</v>
      </c>
      <c r="J42" s="15">
        <v>32640</v>
      </c>
      <c r="K42" s="15">
        <v>36720</v>
      </c>
      <c r="L42" s="15">
        <v>36720</v>
      </c>
      <c r="M42" s="15">
        <v>36720</v>
      </c>
    </row>
    <row r="44" spans="1:13" ht="11.25" customHeight="1" x14ac:dyDescent="0.15">
      <c r="A44" s="12" t="s">
        <v>99</v>
      </c>
      <c r="B44" s="15">
        <v>7500</v>
      </c>
      <c r="C44" s="15">
        <v>7500</v>
      </c>
      <c r="D44" s="15">
        <v>7500</v>
      </c>
      <c r="E44" s="15">
        <v>7500</v>
      </c>
      <c r="F44" s="15">
        <v>7500</v>
      </c>
      <c r="G44" s="15">
        <v>7500</v>
      </c>
      <c r="H44" s="15">
        <v>7500</v>
      </c>
      <c r="I44" s="15">
        <v>7500</v>
      </c>
      <c r="J44" s="15">
        <v>7500</v>
      </c>
      <c r="K44" s="15">
        <v>7500</v>
      </c>
      <c r="L44" s="15">
        <v>7500</v>
      </c>
      <c r="M44" s="15">
        <v>7500</v>
      </c>
    </row>
    <row r="45" spans="1:13" ht="11.25" customHeight="1" x14ac:dyDescent="0.15">
      <c r="A45" s="12" t="s">
        <v>100</v>
      </c>
      <c r="B45" s="15">
        <v>600</v>
      </c>
      <c r="C45" s="15">
        <v>600</v>
      </c>
      <c r="D45" s="15">
        <v>600</v>
      </c>
      <c r="E45" s="15">
        <v>600</v>
      </c>
      <c r="F45" s="15">
        <v>600</v>
      </c>
      <c r="G45" s="15">
        <v>600</v>
      </c>
      <c r="H45" s="15">
        <v>600</v>
      </c>
      <c r="I45" s="15">
        <v>600</v>
      </c>
      <c r="J45" s="15">
        <v>600</v>
      </c>
      <c r="K45" s="15">
        <v>600</v>
      </c>
      <c r="L45" s="15">
        <v>600</v>
      </c>
      <c r="M45" s="15">
        <v>600</v>
      </c>
    </row>
    <row r="46" spans="1:13" ht="11.25" customHeight="1" x14ac:dyDescent="0.15">
      <c r="A46" s="12" t="s">
        <v>101</v>
      </c>
      <c r="B46" s="15">
        <v>675</v>
      </c>
      <c r="C46" s="15">
        <v>675</v>
      </c>
      <c r="D46" s="15">
        <v>675</v>
      </c>
      <c r="E46" s="15">
        <v>675</v>
      </c>
      <c r="F46" s="15">
        <v>675</v>
      </c>
      <c r="G46" s="15">
        <v>675</v>
      </c>
      <c r="H46" s="15">
        <v>675</v>
      </c>
      <c r="I46" s="15">
        <v>675</v>
      </c>
      <c r="J46" s="15">
        <v>675</v>
      </c>
      <c r="K46" s="15">
        <v>675</v>
      </c>
      <c r="L46" s="15">
        <v>675</v>
      </c>
      <c r="M46" s="15">
        <v>675</v>
      </c>
    </row>
    <row r="47" spans="1:13" ht="11.25" customHeight="1" x14ac:dyDescent="0.15">
      <c r="A47" s="12" t="s">
        <v>102</v>
      </c>
      <c r="B47" s="15">
        <v>8775</v>
      </c>
      <c r="C47" s="15">
        <v>8775</v>
      </c>
      <c r="D47" s="15">
        <v>8775</v>
      </c>
      <c r="E47" s="15">
        <v>8775</v>
      </c>
      <c r="F47" s="15">
        <v>8775</v>
      </c>
      <c r="G47" s="15">
        <v>8775</v>
      </c>
      <c r="H47" s="15">
        <v>8775</v>
      </c>
      <c r="I47" s="15">
        <v>8775</v>
      </c>
      <c r="J47" s="15">
        <v>8775</v>
      </c>
      <c r="K47" s="15">
        <v>8775</v>
      </c>
      <c r="L47" s="15">
        <v>8775</v>
      </c>
      <c r="M47" s="15">
        <v>8775</v>
      </c>
    </row>
    <row r="49" spans="1:13" ht="11.25" customHeight="1" x14ac:dyDescent="0.15">
      <c r="A49" s="12" t="s">
        <v>103</v>
      </c>
      <c r="B49" s="15">
        <v>8000</v>
      </c>
      <c r="C49" s="15">
        <v>8000</v>
      </c>
      <c r="D49" s="15">
        <v>8000</v>
      </c>
      <c r="E49" s="15">
        <v>8000</v>
      </c>
      <c r="F49" s="15">
        <v>8000</v>
      </c>
      <c r="G49" s="15">
        <v>8000</v>
      </c>
      <c r="H49" s="15">
        <v>8000</v>
      </c>
      <c r="I49" s="15">
        <v>8000</v>
      </c>
      <c r="J49" s="15">
        <v>8000</v>
      </c>
      <c r="K49" s="15">
        <v>8000</v>
      </c>
      <c r="L49" s="15">
        <v>8000</v>
      </c>
      <c r="M49" s="15">
        <v>8000</v>
      </c>
    </row>
    <row r="50" spans="1:13" ht="11.25" customHeight="1" x14ac:dyDescent="0.15">
      <c r="A50" s="12" t="s">
        <v>104</v>
      </c>
      <c r="B50" s="15">
        <v>640</v>
      </c>
      <c r="C50" s="15">
        <v>640</v>
      </c>
      <c r="D50" s="15">
        <v>640</v>
      </c>
      <c r="E50" s="15">
        <v>640</v>
      </c>
      <c r="F50" s="15">
        <v>640</v>
      </c>
      <c r="G50" s="15">
        <v>640</v>
      </c>
      <c r="H50" s="15">
        <v>640</v>
      </c>
      <c r="I50" s="15">
        <v>640</v>
      </c>
      <c r="J50" s="15">
        <v>640</v>
      </c>
      <c r="K50" s="15">
        <v>640</v>
      </c>
      <c r="L50" s="15">
        <v>640</v>
      </c>
      <c r="M50" s="15">
        <v>640</v>
      </c>
    </row>
    <row r="51" spans="1:13" ht="11.25" customHeight="1" x14ac:dyDescent="0.15">
      <c r="A51" s="12" t="s">
        <v>105</v>
      </c>
      <c r="B51" s="15">
        <v>720</v>
      </c>
      <c r="C51" s="15">
        <v>720</v>
      </c>
      <c r="D51" s="15">
        <v>720</v>
      </c>
      <c r="E51" s="15">
        <v>720</v>
      </c>
      <c r="F51" s="15">
        <v>720</v>
      </c>
      <c r="G51" s="15">
        <v>720</v>
      </c>
      <c r="H51" s="15">
        <v>720</v>
      </c>
      <c r="I51" s="15">
        <v>720</v>
      </c>
      <c r="J51" s="15">
        <v>720</v>
      </c>
      <c r="K51" s="15">
        <v>720</v>
      </c>
      <c r="L51" s="15">
        <v>720</v>
      </c>
      <c r="M51" s="15">
        <v>720</v>
      </c>
    </row>
    <row r="52" spans="1:13" ht="11.25" customHeight="1" x14ac:dyDescent="0.15">
      <c r="A52" s="12" t="s">
        <v>106</v>
      </c>
      <c r="B52" s="15">
        <v>9360</v>
      </c>
      <c r="C52" s="15">
        <v>9360</v>
      </c>
      <c r="D52" s="15">
        <v>9360</v>
      </c>
      <c r="E52" s="15">
        <v>9360</v>
      </c>
      <c r="F52" s="15">
        <v>9360</v>
      </c>
      <c r="G52" s="15">
        <v>9360</v>
      </c>
      <c r="H52" s="15">
        <v>9360</v>
      </c>
      <c r="I52" s="15">
        <v>9360</v>
      </c>
      <c r="J52" s="15">
        <v>9360</v>
      </c>
      <c r="K52" s="15">
        <v>9360</v>
      </c>
      <c r="L52" s="15">
        <v>9360</v>
      </c>
      <c r="M52" s="15">
        <v>9360</v>
      </c>
    </row>
    <row r="54" spans="1:13" ht="11.25" customHeight="1" x14ac:dyDescent="0.15">
      <c r="A54" s="12" t="s">
        <v>107</v>
      </c>
      <c r="B54" s="15">
        <v>15500</v>
      </c>
      <c r="C54" s="15">
        <v>15500</v>
      </c>
      <c r="D54" s="15">
        <v>15500</v>
      </c>
      <c r="E54" s="15">
        <v>15500</v>
      </c>
      <c r="F54" s="15">
        <v>15500</v>
      </c>
      <c r="G54" s="15">
        <v>15500</v>
      </c>
      <c r="H54" s="15">
        <v>15500</v>
      </c>
      <c r="I54" s="15">
        <v>15500</v>
      </c>
      <c r="J54" s="15">
        <v>15500</v>
      </c>
      <c r="K54" s="15">
        <v>15500</v>
      </c>
      <c r="L54" s="15">
        <v>15500</v>
      </c>
      <c r="M54" s="15">
        <v>15500</v>
      </c>
    </row>
    <row r="55" spans="1:13" ht="11.25" customHeight="1" x14ac:dyDescent="0.15">
      <c r="A55" s="12" t="s">
        <v>108</v>
      </c>
      <c r="B55" s="15">
        <v>1240</v>
      </c>
      <c r="C55" s="15">
        <v>1240</v>
      </c>
      <c r="D55" s="15">
        <v>1240</v>
      </c>
      <c r="E55" s="15">
        <v>1240</v>
      </c>
      <c r="F55" s="15">
        <v>1240</v>
      </c>
      <c r="G55" s="15">
        <v>1240</v>
      </c>
      <c r="H55" s="15">
        <v>1240</v>
      </c>
      <c r="I55" s="15">
        <v>1240</v>
      </c>
      <c r="J55" s="15">
        <v>1240</v>
      </c>
      <c r="K55" s="15">
        <v>1240</v>
      </c>
      <c r="L55" s="15">
        <v>1240</v>
      </c>
      <c r="M55" s="15">
        <v>1240</v>
      </c>
    </row>
    <row r="56" spans="1:13" ht="11.25" customHeight="1" x14ac:dyDescent="0.15">
      <c r="A56" s="12" t="s">
        <v>109</v>
      </c>
      <c r="B56" s="15">
        <v>1395</v>
      </c>
      <c r="C56" s="15">
        <v>1395</v>
      </c>
      <c r="D56" s="15">
        <v>1395</v>
      </c>
      <c r="E56" s="15">
        <v>1395</v>
      </c>
      <c r="F56" s="15">
        <v>1395</v>
      </c>
      <c r="G56" s="15">
        <v>1395</v>
      </c>
      <c r="H56" s="15">
        <v>1395</v>
      </c>
      <c r="I56" s="15">
        <v>1395</v>
      </c>
      <c r="J56" s="15">
        <v>1395</v>
      </c>
      <c r="K56" s="15">
        <v>1395</v>
      </c>
      <c r="L56" s="15">
        <v>1395</v>
      </c>
      <c r="M56" s="15">
        <v>1395</v>
      </c>
    </row>
    <row r="57" spans="1:13" ht="11.25" customHeight="1" x14ac:dyDescent="0.15">
      <c r="A57" s="12" t="s">
        <v>110</v>
      </c>
      <c r="B57" s="15">
        <v>18135</v>
      </c>
      <c r="C57" s="15">
        <v>18135</v>
      </c>
      <c r="D57" s="15">
        <v>18135</v>
      </c>
      <c r="E57" s="15">
        <v>18135</v>
      </c>
      <c r="F57" s="15">
        <v>18135</v>
      </c>
      <c r="G57" s="15">
        <v>18135</v>
      </c>
      <c r="H57" s="15">
        <v>18135</v>
      </c>
      <c r="I57" s="15">
        <v>18135</v>
      </c>
      <c r="J57" s="15">
        <v>18135</v>
      </c>
      <c r="K57" s="15">
        <v>18135</v>
      </c>
      <c r="L57" s="15">
        <v>18135</v>
      </c>
      <c r="M57" s="15">
        <v>18135</v>
      </c>
    </row>
  </sheetData>
  <mergeCells count="1">
    <mergeCell ref="B2:M3"/>
  </mergeCells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Non Financial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PG_Tomm</cp:lastModifiedBy>
  <dcterms:created xsi:type="dcterms:W3CDTF">2013-08-08T20:06:13Z</dcterms:created>
  <dcterms:modified xsi:type="dcterms:W3CDTF">2015-01-27T22:06:05Z</dcterms:modified>
</cp:coreProperties>
</file>